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JULHO.2020 (PREST. DE CONTAS)\Prestação de contas\CGM\ARQUIVOS PUBLICAÇÃO\EXCEL PUBLICAÇÃO\"/>
    </mc:Choice>
  </mc:AlternateContent>
  <bookViews>
    <workbookView xWindow="-120" yWindow="-120" windowWidth="20730" windowHeight="11160"/>
  </bookViews>
  <sheets>
    <sheet name="TCE - ANEXO III - Publicação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78" i="1" l="1"/>
  <c r="Y78" i="1"/>
  <c r="X78" i="1"/>
  <c r="W78" i="1"/>
  <c r="U78" i="1"/>
  <c r="T78" i="1"/>
  <c r="R78" i="1"/>
  <c r="Q78" i="1"/>
  <c r="S78" i="1" s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Y77" i="1"/>
  <c r="X77" i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 s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 s="1"/>
  <c r="AA71" i="1"/>
  <c r="Y71" i="1"/>
  <c r="X71" i="1"/>
  <c r="W71" i="1"/>
  <c r="U71" i="1"/>
  <c r="T71" i="1"/>
  <c r="R71" i="1"/>
  <c r="Q71" i="1"/>
  <c r="O71" i="1"/>
  <c r="N71" i="1"/>
  <c r="P71" i="1" s="1"/>
  <c r="L71" i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W69" i="1"/>
  <c r="U69" i="1"/>
  <c r="T69" i="1"/>
  <c r="R69" i="1"/>
  <c r="Q69" i="1"/>
  <c r="O69" i="1"/>
  <c r="N69" i="1"/>
  <c r="P69" i="1" s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Z67" i="1" s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 s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 s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 s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 s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Z52" i="1" s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Z51" i="1" s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W50" i="1"/>
  <c r="U50" i="1"/>
  <c r="T50" i="1"/>
  <c r="R50" i="1"/>
  <c r="Q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X49" i="1"/>
  <c r="W49" i="1"/>
  <c r="U49" i="1"/>
  <c r="T49" i="1"/>
  <c r="R49" i="1"/>
  <c r="Q49" i="1"/>
  <c r="S49" i="1" s="1"/>
  <c r="O49" i="1"/>
  <c r="N49" i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W48" i="1"/>
  <c r="U48" i="1"/>
  <c r="T48" i="1"/>
  <c r="R48" i="1"/>
  <c r="Q48" i="1"/>
  <c r="S48" i="1" s="1"/>
  <c r="O48" i="1"/>
  <c r="N48" i="1"/>
  <c r="L48" i="1"/>
  <c r="K48" i="1"/>
  <c r="J48" i="1"/>
  <c r="I48" i="1"/>
  <c r="H48" i="1"/>
  <c r="G48" i="1"/>
  <c r="F48" i="1"/>
  <c r="E48" i="1"/>
  <c r="D48" i="1"/>
  <c r="B48" i="1"/>
  <c r="A48" i="1" s="1"/>
  <c r="AA47" i="1"/>
  <c r="Y47" i="1"/>
  <c r="X47" i="1"/>
  <c r="W47" i="1"/>
  <c r="U47" i="1"/>
  <c r="T47" i="1"/>
  <c r="R47" i="1"/>
  <c r="Q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 s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 s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 s="1"/>
  <c r="AA33" i="1"/>
  <c r="Y33" i="1"/>
  <c r="X33" i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 s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 s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 s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 s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 s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 s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 s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 s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 s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 s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 s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 s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 s="1"/>
  <c r="V71" i="1" l="1"/>
  <c r="P73" i="1"/>
  <c r="Z23" i="1"/>
  <c r="Z25" i="1"/>
  <c r="Z31" i="1"/>
  <c r="Z32" i="1"/>
  <c r="Z39" i="1"/>
  <c r="Z41" i="1"/>
  <c r="V19" i="1"/>
  <c r="P29" i="1"/>
  <c r="V35" i="1"/>
  <c r="P38" i="1"/>
  <c r="P45" i="1"/>
  <c r="P77" i="1"/>
  <c r="S20" i="1"/>
  <c r="Z19" i="1"/>
  <c r="S68" i="1"/>
  <c r="Z71" i="1"/>
  <c r="Z73" i="1"/>
  <c r="Z75" i="1"/>
  <c r="V74" i="1"/>
  <c r="M31" i="1"/>
  <c r="S32" i="1"/>
  <c r="M34" i="1"/>
  <c r="S44" i="1"/>
  <c r="V67" i="1"/>
  <c r="S25" i="1"/>
  <c r="S71" i="1"/>
  <c r="S23" i="1"/>
  <c r="S7" i="1"/>
  <c r="M14" i="1"/>
  <c r="Z15" i="1"/>
  <c r="Z16" i="1"/>
  <c r="M18" i="1"/>
  <c r="V20" i="1"/>
  <c r="P21" i="1"/>
  <c r="Z35" i="1"/>
  <c r="S52" i="1"/>
  <c r="S55" i="1"/>
  <c r="S57" i="1"/>
  <c r="M62" i="1"/>
  <c r="Z63" i="1"/>
  <c r="Z64" i="1"/>
  <c r="M66" i="1"/>
  <c r="S36" i="1"/>
  <c r="P5" i="1"/>
  <c r="V11" i="1"/>
  <c r="V12" i="1"/>
  <c r="P15" i="1"/>
  <c r="V15" i="1"/>
  <c r="P17" i="1"/>
  <c r="P53" i="1"/>
  <c r="V59" i="1"/>
  <c r="V60" i="1"/>
  <c r="P63" i="1"/>
  <c r="V63" i="1"/>
  <c r="P64" i="1"/>
  <c r="P65" i="1"/>
  <c r="S19" i="1"/>
  <c r="P20" i="1"/>
  <c r="P56" i="1"/>
  <c r="P58" i="1"/>
  <c r="S67" i="1"/>
  <c r="S12" i="1"/>
  <c r="P26" i="1"/>
  <c r="P30" i="1"/>
  <c r="V30" i="1"/>
  <c r="V31" i="1"/>
  <c r="P33" i="1"/>
  <c r="P36" i="1"/>
  <c r="V36" i="1"/>
  <c r="P37" i="1"/>
  <c r="V43" i="1"/>
  <c r="V44" i="1"/>
  <c r="M46" i="1"/>
  <c r="Z47" i="1"/>
  <c r="Z48" i="1"/>
  <c r="S60" i="1"/>
  <c r="P61" i="1"/>
  <c r="V66" i="1"/>
  <c r="P6" i="1"/>
  <c r="Z28" i="1"/>
  <c r="M30" i="1"/>
  <c r="V51" i="1"/>
  <c r="Z7" i="1"/>
  <c r="Z9" i="1"/>
  <c r="M15" i="1"/>
  <c r="S16" i="1"/>
  <c r="S17" i="1"/>
  <c r="P47" i="1"/>
  <c r="V47" i="1"/>
  <c r="P49" i="1"/>
  <c r="Z55" i="1"/>
  <c r="Z57" i="1"/>
  <c r="M63" i="1"/>
  <c r="S64" i="1"/>
  <c r="P7" i="1"/>
  <c r="V7" i="1"/>
  <c r="P9" i="1"/>
  <c r="V10" i="1"/>
  <c r="S11" i="1"/>
  <c r="Z11" i="1"/>
  <c r="M17" i="1"/>
  <c r="P18" i="1"/>
  <c r="Z18" i="1"/>
  <c r="P23" i="1"/>
  <c r="V23" i="1"/>
  <c r="P25" i="1"/>
  <c r="S27" i="1"/>
  <c r="S28" i="1"/>
  <c r="M33" i="1"/>
  <c r="V34" i="1"/>
  <c r="P35" i="1"/>
  <c r="P39" i="1"/>
  <c r="V39" i="1"/>
  <c r="P41" i="1"/>
  <c r="S43" i="1"/>
  <c r="Z43" i="1"/>
  <c r="S45" i="1"/>
  <c r="M49" i="1"/>
  <c r="V50" i="1"/>
  <c r="P51" i="1"/>
  <c r="P55" i="1"/>
  <c r="V55" i="1"/>
  <c r="P57" i="1"/>
  <c r="S59" i="1"/>
  <c r="Z59" i="1"/>
  <c r="M65" i="1"/>
  <c r="S75" i="1"/>
  <c r="S76" i="1"/>
  <c r="P70" i="1"/>
  <c r="V75" i="1"/>
  <c r="V76" i="1"/>
  <c r="M6" i="1"/>
  <c r="M8" i="1"/>
  <c r="S8" i="1"/>
  <c r="M10" i="1"/>
  <c r="S10" i="1"/>
  <c r="P12" i="1"/>
  <c r="P13" i="1"/>
  <c r="V13" i="1"/>
  <c r="Z14" i="1"/>
  <c r="M22" i="1"/>
  <c r="M24" i="1"/>
  <c r="S24" i="1"/>
  <c r="M26" i="1"/>
  <c r="S26" i="1"/>
  <c r="V29" i="1"/>
  <c r="Z30" i="1"/>
  <c r="V32" i="1"/>
  <c r="M38" i="1"/>
  <c r="M40" i="1"/>
  <c r="S40" i="1"/>
  <c r="M42" i="1"/>
  <c r="S42" i="1"/>
  <c r="V45" i="1"/>
  <c r="Z46" i="1"/>
  <c r="V48" i="1"/>
  <c r="M54" i="1"/>
  <c r="M56" i="1"/>
  <c r="S56" i="1"/>
  <c r="M58" i="1"/>
  <c r="S58" i="1"/>
  <c r="P60" i="1"/>
  <c r="V61" i="1"/>
  <c r="Z62" i="1"/>
  <c r="V64" i="1"/>
  <c r="M70" i="1"/>
  <c r="M72" i="1"/>
  <c r="S72" i="1"/>
  <c r="M74" i="1"/>
  <c r="S74" i="1"/>
  <c r="V77" i="1"/>
  <c r="V5" i="1"/>
  <c r="Z6" i="1"/>
  <c r="M7" i="1"/>
  <c r="P8" i="1"/>
  <c r="Z8" i="1"/>
  <c r="M9" i="1"/>
  <c r="M16" i="1"/>
  <c r="Z17" i="1"/>
  <c r="S18" i="1"/>
  <c r="V21" i="1"/>
  <c r="Z22" i="1"/>
  <c r="M23" i="1"/>
  <c r="P24" i="1"/>
  <c r="Z24" i="1"/>
  <c r="M25" i="1"/>
  <c r="V26" i="1"/>
  <c r="Z27" i="1"/>
  <c r="M5" i="1"/>
  <c r="V6" i="1"/>
  <c r="V8" i="1"/>
  <c r="S9" i="1"/>
  <c r="P10" i="1"/>
  <c r="P11" i="1"/>
  <c r="M12" i="1"/>
  <c r="S13" i="1"/>
  <c r="Z13" i="1"/>
  <c r="S14" i="1"/>
  <c r="V17" i="1"/>
  <c r="M19" i="1"/>
  <c r="Z20" i="1"/>
  <c r="M21" i="1"/>
  <c r="P22" i="1"/>
  <c r="V22" i="1"/>
  <c r="V24" i="1"/>
  <c r="P27" i="1"/>
  <c r="V27" i="1"/>
  <c r="S5" i="1"/>
  <c r="Z5" i="1"/>
  <c r="S6" i="1"/>
  <c r="V9" i="1"/>
  <c r="Z10" i="1"/>
  <c r="M11" i="1"/>
  <c r="Z12" i="1"/>
  <c r="M13" i="1"/>
  <c r="P14" i="1"/>
  <c r="V14" i="1"/>
  <c r="S15" i="1"/>
  <c r="P16" i="1"/>
  <c r="V16" i="1"/>
  <c r="V18" i="1"/>
  <c r="P19" i="1"/>
  <c r="M20" i="1"/>
  <c r="S21" i="1"/>
  <c r="Z21" i="1"/>
  <c r="S22" i="1"/>
  <c r="V25" i="1"/>
  <c r="Z26" i="1"/>
  <c r="M27" i="1"/>
  <c r="M28" i="1"/>
  <c r="V28" i="1"/>
  <c r="S29" i="1"/>
  <c r="Z29" i="1"/>
  <c r="S30" i="1"/>
  <c r="V33" i="1"/>
  <c r="Z34" i="1"/>
  <c r="M35" i="1"/>
  <c r="S35" i="1"/>
  <c r="Z36" i="1"/>
  <c r="M37" i="1"/>
  <c r="V38" i="1"/>
  <c r="V40" i="1"/>
  <c r="P43" i="1"/>
  <c r="M44" i="1"/>
  <c r="Z45" i="1"/>
  <c r="S46" i="1"/>
  <c r="V49" i="1"/>
  <c r="Z50" i="1"/>
  <c r="M51" i="1"/>
  <c r="S51" i="1"/>
  <c r="P52" i="1"/>
  <c r="M53" i="1"/>
  <c r="P54" i="1"/>
  <c r="V54" i="1"/>
  <c r="V56" i="1"/>
  <c r="P59" i="1"/>
  <c r="M60" i="1"/>
  <c r="S61" i="1"/>
  <c r="Z61" i="1"/>
  <c r="S62" i="1"/>
  <c r="V65" i="1"/>
  <c r="Z66" i="1"/>
  <c r="M67" i="1"/>
  <c r="P68" i="1"/>
  <c r="Z68" i="1"/>
  <c r="M69" i="1"/>
  <c r="V70" i="1"/>
  <c r="V72" i="1"/>
  <c r="S73" i="1"/>
  <c r="P74" i="1"/>
  <c r="P75" i="1"/>
  <c r="M76" i="1"/>
  <c r="S77" i="1"/>
  <c r="Z77" i="1"/>
  <c r="S41" i="1"/>
  <c r="Z78" i="1"/>
  <c r="P28" i="1"/>
  <c r="M29" i="1"/>
  <c r="S31" i="1"/>
  <c r="P32" i="1"/>
  <c r="P34" i="1"/>
  <c r="M36" i="1"/>
  <c r="S37" i="1"/>
  <c r="Z37" i="1"/>
  <c r="S38" i="1"/>
  <c r="V41" i="1"/>
  <c r="Z42" i="1"/>
  <c r="M43" i="1"/>
  <c r="P44" i="1"/>
  <c r="Z44" i="1"/>
  <c r="M45" i="1"/>
  <c r="P46" i="1"/>
  <c r="V46" i="1"/>
  <c r="S47" i="1"/>
  <c r="P48" i="1"/>
  <c r="P50" i="1"/>
  <c r="M52" i="1"/>
  <c r="V52" i="1"/>
  <c r="S53" i="1"/>
  <c r="Z53" i="1"/>
  <c r="S54" i="1"/>
  <c r="V57" i="1"/>
  <c r="Z58" i="1"/>
  <c r="M59" i="1"/>
  <c r="Z60" i="1"/>
  <c r="M61" i="1"/>
  <c r="P62" i="1"/>
  <c r="V62" i="1"/>
  <c r="S63" i="1"/>
  <c r="P66" i="1"/>
  <c r="P67" i="1"/>
  <c r="M68" i="1"/>
  <c r="V68" i="1"/>
  <c r="S69" i="1"/>
  <c r="Z69" i="1"/>
  <c r="S70" i="1"/>
  <c r="V73" i="1"/>
  <c r="Z74" i="1"/>
  <c r="M75" i="1"/>
  <c r="AB75" i="1" s="1"/>
  <c r="P76" i="1"/>
  <c r="Z76" i="1"/>
  <c r="M77" i="1"/>
  <c r="P78" i="1"/>
  <c r="V78" i="1"/>
  <c r="P31" i="1"/>
  <c r="M32" i="1"/>
  <c r="S33" i="1"/>
  <c r="Z33" i="1"/>
  <c r="S34" i="1"/>
  <c r="V37" i="1"/>
  <c r="Z38" i="1"/>
  <c r="M39" i="1"/>
  <c r="S39" i="1"/>
  <c r="P40" i="1"/>
  <c r="Z40" i="1"/>
  <c r="M41" i="1"/>
  <c r="P42" i="1"/>
  <c r="V42" i="1"/>
  <c r="M48" i="1"/>
  <c r="Z49" i="1"/>
  <c r="S50" i="1"/>
  <c r="V53" i="1"/>
  <c r="Z54" i="1"/>
  <c r="M55" i="1"/>
  <c r="Z56" i="1"/>
  <c r="M57" i="1"/>
  <c r="V58" i="1"/>
  <c r="M64" i="1"/>
  <c r="AB64" i="1" s="1"/>
  <c r="S65" i="1"/>
  <c r="Z65" i="1"/>
  <c r="S66" i="1"/>
  <c r="V69" i="1"/>
  <c r="Z70" i="1"/>
  <c r="M71" i="1"/>
  <c r="P72" i="1"/>
  <c r="Z72" i="1"/>
  <c r="M73" i="1"/>
  <c r="AB25" i="1" l="1"/>
  <c r="AB14" i="1"/>
  <c r="AB5" i="1"/>
  <c r="AB9" i="1"/>
  <c r="AB24" i="1"/>
  <c r="AB18" i="1"/>
  <c r="AB51" i="1"/>
  <c r="AB23" i="1"/>
  <c r="AB36" i="1"/>
  <c r="AB20" i="1"/>
  <c r="AB71" i="1"/>
  <c r="AB61" i="1"/>
  <c r="AB10" i="1"/>
  <c r="AB67" i="1"/>
  <c r="AB26" i="1"/>
  <c r="AB37" i="1"/>
  <c r="AB58" i="1"/>
  <c r="AB78" i="1"/>
  <c r="AB29" i="1"/>
  <c r="AB69" i="1"/>
  <c r="AB46" i="1"/>
  <c r="AB15" i="1"/>
  <c r="AB48" i="1"/>
  <c r="AB63" i="1"/>
  <c r="AB57" i="1"/>
  <c r="AB47" i="1"/>
  <c r="AB30" i="1"/>
  <c r="AB28" i="1"/>
  <c r="AB31" i="1"/>
  <c r="AB34" i="1"/>
  <c r="AB77" i="1"/>
  <c r="AB73" i="1"/>
  <c r="AB60" i="1"/>
  <c r="AB35" i="1"/>
  <c r="AB27" i="1"/>
  <c r="AB19" i="1"/>
  <c r="AB21" i="1"/>
  <c r="AB16" i="1"/>
  <c r="AB7" i="1"/>
  <c r="AB13" i="1"/>
  <c r="AB55" i="1"/>
  <c r="AB39" i="1"/>
  <c r="AB70" i="1"/>
  <c r="AB68" i="1"/>
  <c r="AB62" i="1"/>
  <c r="AB59" i="1"/>
  <c r="AB50" i="1"/>
  <c r="AB43" i="1"/>
  <c r="AB32" i="1"/>
  <c r="AB76" i="1"/>
  <c r="AB53" i="1"/>
  <c r="AB11" i="1"/>
  <c r="AB12" i="1"/>
  <c r="AB8" i="1"/>
  <c r="AB45" i="1"/>
  <c r="AB17" i="1"/>
  <c r="AB22" i="1"/>
  <c r="AB72" i="1"/>
  <c r="AB66" i="1"/>
  <c r="AB54" i="1"/>
  <c r="AB38" i="1"/>
  <c r="AB33" i="1"/>
  <c r="AB6" i="1"/>
  <c r="AB65" i="1"/>
  <c r="AB42" i="1"/>
  <c r="AB40" i="1"/>
  <c r="AB74" i="1"/>
  <c r="AB52" i="1"/>
  <c r="AB44" i="1"/>
  <c r="AB41" i="1"/>
  <c r="AB56" i="1"/>
  <c r="AB49" i="1"/>
</calcChain>
</file>

<file path=xl/sharedStrings.xml><?xml version="1.0" encoding="utf-8"?>
<sst xmlns="http://schemas.openxmlformats.org/spreadsheetml/2006/main" count="35" uniqueCount="22">
  <si>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</si>
  <si>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</si>
  <si>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</si>
  <si>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</si>
  <si>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</si>
  <si>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</si>
  <si>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</si>
  <si>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</si>
  <si>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</si>
  <si>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</si>
  <si>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</si>
  <si>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</si>
  <si>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</si>
  <si>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</si>
  <si>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</si>
  <si>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</si>
  <si>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</si>
  <si>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</si>
  <si>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</si>
  <si>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</si>
  <si>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TABELA DE DEMAIS DESPESAS COM PESSOAL</t>
  </si>
  <si>
    <r>
      <t xml:space="preserve">ANEXO III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</si>
</sst>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mm/yyyy"/>
    <numFmt numFmtId="167" formatCode="0.00000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&quot;R$ &quot;* #,##0.00_);_(&quot;R$ &quot;* \(#,##0.00\);_(&quot;R$ &quot;* &quot;-&quot;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9"/>
      <color indexed="53"/>
      <name val="Arial"/>
      <family val="2"/>
      <charset val="1"/>
    </font>
  </fonts>
  <fills count="50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0">
    <xf numFmtId="0" fontId="0" fillId="0" borderId="0"/>
    <xf numFmtId="164" fontId="2" fillId="0" borderId="0" applyBorder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32" borderId="0" applyNumberFormat="0" applyBorder="0" applyAlignment="0" applyProtection="0"/>
    <xf numFmtId="0" fontId="7" fillId="3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34" borderId="6" applyNumberFormat="0" applyAlignment="0" applyProtection="0"/>
    <xf numFmtId="0" fontId="9" fillId="35" borderId="6" applyNumberFormat="0" applyAlignment="0" applyProtection="0"/>
    <xf numFmtId="0" fontId="9" fillId="34" borderId="6" applyNumberFormat="0" applyAlignment="0" applyProtection="0"/>
    <xf numFmtId="0" fontId="9" fillId="35" borderId="6" applyNumberFormat="0" applyAlignment="0" applyProtection="0"/>
    <xf numFmtId="0" fontId="10" fillId="36" borderId="7" applyNumberFormat="0" applyAlignment="0" applyProtection="0"/>
    <xf numFmtId="0" fontId="11" fillId="37" borderId="7" applyNumberFormat="0" applyAlignment="0" applyProtection="0"/>
    <xf numFmtId="0" fontId="12" fillId="0" borderId="8" applyNumberFormat="0" applyFill="0" applyAlignment="0" applyProtection="0"/>
    <xf numFmtId="0" fontId="6" fillId="38" borderId="0" applyNumberFormat="0" applyBorder="0" applyAlignment="0" applyProtection="0"/>
    <xf numFmtId="0" fontId="7" fillId="39" borderId="0" applyNumberFormat="0" applyBorder="0" applyAlignment="0" applyProtection="0"/>
    <xf numFmtId="0" fontId="6" fillId="40" borderId="0" applyNumberFormat="0" applyBorder="0" applyAlignment="0" applyProtection="0"/>
    <xf numFmtId="0" fontId="7" fillId="41" borderId="0" applyNumberFormat="0" applyBorder="0" applyAlignment="0" applyProtection="0"/>
    <xf numFmtId="0" fontId="6" fillId="42" borderId="0" applyNumberFormat="0" applyBorder="0" applyAlignment="0" applyProtection="0"/>
    <xf numFmtId="0" fontId="7" fillId="43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44" borderId="0" applyNumberFormat="0" applyBorder="0" applyAlignment="0" applyProtection="0"/>
    <xf numFmtId="0" fontId="7" fillId="45" borderId="0" applyNumberFormat="0" applyBorder="0" applyAlignment="0" applyProtection="0"/>
    <xf numFmtId="0" fontId="13" fillId="16" borderId="6" applyNumberFormat="0" applyAlignment="0" applyProtection="0"/>
    <xf numFmtId="0" fontId="13" fillId="17" borderId="6" applyNumberFormat="0" applyAlignment="0" applyProtection="0"/>
    <xf numFmtId="0" fontId="13" fillId="16" borderId="6" applyNumberFormat="0" applyAlignment="0" applyProtection="0"/>
    <xf numFmtId="0" fontId="13" fillId="17" borderId="6" applyNumberFormat="0" applyAlignment="0" applyProtection="0"/>
    <xf numFmtId="0" fontId="14" fillId="0" borderId="0"/>
    <xf numFmtId="168" fontId="5" fillId="0" borderId="0" applyBorder="0" applyProtection="0"/>
    <xf numFmtId="168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169" fontId="18" fillId="0" borderId="0" applyBorder="0" applyProtection="0"/>
    <xf numFmtId="170" fontId="2" fillId="0" borderId="0" applyFill="0" applyBorder="0" applyAlignment="0" applyProtection="0"/>
    <xf numFmtId="170" fontId="4" fillId="0" borderId="0" applyFill="0" applyBorder="0" applyAlignment="0" applyProtection="0"/>
    <xf numFmtId="171" fontId="5" fillId="0" borderId="0" applyFont="0" applyFill="0" applyBorder="0" applyAlignment="0" applyProtection="0"/>
    <xf numFmtId="170" fontId="4" fillId="0" borderId="0" applyFill="0" applyBorder="0" applyAlignment="0" applyProtection="0"/>
    <xf numFmtId="170" fontId="2" fillId="0" borderId="0" applyFill="0" applyBorder="0" applyAlignment="0" applyProtection="0"/>
    <xf numFmtId="171" fontId="5" fillId="0" borderId="0" applyFont="0" applyFill="0" applyBorder="0" applyAlignment="0" applyProtection="0"/>
    <xf numFmtId="170" fontId="2" fillId="0" borderId="0" applyFill="0" applyBorder="0" applyAlignment="0" applyProtection="0"/>
    <xf numFmtId="170" fontId="2" fillId="0" borderId="0" applyFill="0" applyBorder="0" applyAlignment="0" applyProtection="0"/>
    <xf numFmtId="170" fontId="4" fillId="0" borderId="0" applyFill="0" applyBorder="0" applyAlignment="0" applyProtection="0"/>
    <xf numFmtId="171" fontId="5" fillId="0" borderId="0" applyFont="0" applyFill="0" applyBorder="0" applyAlignment="0" applyProtection="0"/>
    <xf numFmtId="170" fontId="4" fillId="0" borderId="0" applyFill="0" applyBorder="0" applyAlignment="0" applyProtection="0"/>
    <xf numFmtId="171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4" fontId="5" fillId="0" borderId="0" applyFont="0" applyFill="0" applyBorder="0" applyAlignment="0" applyProtection="0"/>
    <xf numFmtId="169" fontId="2" fillId="0" borderId="0" applyFill="0" applyBorder="0" applyAlignment="0" applyProtection="0"/>
    <xf numFmtId="44" fontId="5" fillId="0" borderId="0" applyFont="0" applyFill="0" applyBorder="0" applyAlignment="0" applyProtection="0"/>
    <xf numFmtId="169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9" fontId="4" fillId="0" borderId="0" applyBorder="0" applyProtection="0"/>
    <xf numFmtId="169" fontId="19" fillId="0" borderId="0" applyBorder="0" applyProtection="0"/>
    <xf numFmtId="169" fontId="19" fillId="0" borderId="0" applyBorder="0" applyProtection="0"/>
    <xf numFmtId="169" fontId="20" fillId="0" borderId="0" applyBorder="0" applyProtection="0"/>
    <xf numFmtId="169" fontId="2" fillId="0" borderId="0" applyFill="0" applyBorder="0" applyAlignment="0" applyProtection="0"/>
    <xf numFmtId="44" fontId="5" fillId="0" borderId="0" applyFont="0" applyFill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8" borderId="9" applyNumberFormat="0" applyAlignment="0" applyProtection="0"/>
    <xf numFmtId="0" fontId="5" fillId="49" borderId="9" applyNumberFormat="0" applyFont="0" applyAlignment="0" applyProtection="0"/>
    <xf numFmtId="0" fontId="2" fillId="48" borderId="9" applyNumberFormat="0" applyAlignment="0" applyProtection="0"/>
    <xf numFmtId="0" fontId="5" fillId="49" borderId="9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4" borderId="10" applyNumberFormat="0" applyAlignment="0" applyProtection="0"/>
    <xf numFmtId="0" fontId="29" fillId="35" borderId="10" applyNumberFormat="0" applyAlignment="0" applyProtection="0"/>
    <xf numFmtId="0" fontId="29" fillId="34" borderId="10" applyNumberFormat="0" applyAlignment="0" applyProtection="0"/>
    <xf numFmtId="0" fontId="29" fillId="35" borderId="10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2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Fill="0" applyBorder="0" applyAlignment="0" applyProtection="0"/>
    <xf numFmtId="172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4" fillId="0" borderId="0" applyFill="0" applyBorder="0" applyAlignment="0" applyProtection="0"/>
    <xf numFmtId="172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4" fontId="19" fillId="0" borderId="0" applyBorder="0" applyProtection="0"/>
    <xf numFmtId="174" fontId="20" fillId="0" borderId="0" applyBorder="0" applyProtection="0"/>
    <xf numFmtId="174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4" fontId="19" fillId="0" borderId="0" applyBorder="0" applyProtection="0"/>
    <xf numFmtId="174" fontId="20" fillId="0" borderId="0" applyBorder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3" fontId="19" fillId="0" borderId="0" applyBorder="0" applyProtection="0"/>
    <xf numFmtId="173" fontId="2" fillId="0" borderId="0" applyFill="0" applyBorder="0" applyAlignment="0" applyProtection="0"/>
    <xf numFmtId="43" fontId="19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6" fillId="0" borderId="0">
      <alignment vertical="top"/>
    </xf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173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2" fontId="4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4" fillId="0" borderId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73" fontId="24" fillId="0" borderId="0" applyBorder="0" applyProtection="0"/>
    <xf numFmtId="173" fontId="25" fillId="0" borderId="0" applyBorder="0" applyProtection="0"/>
    <xf numFmtId="173" fontId="24" fillId="0" borderId="0" applyBorder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4" fillId="0" borderId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4" fillId="0" borderId="0" applyBorder="0" applyProtection="0"/>
    <xf numFmtId="173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4" fillId="0" borderId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2" fillId="0" borderId="0" applyFill="0" applyBorder="0" applyAlignment="0" applyProtection="0"/>
    <xf numFmtId="173" fontId="4" fillId="0" borderId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173" fontId="4" fillId="0" borderId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17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19" fillId="0" borderId="0" applyBorder="0" applyProtection="0"/>
    <xf numFmtId="173" fontId="20" fillId="0" borderId="0" applyBorder="0" applyProtection="0"/>
  </cellStyleXfs>
  <cellXfs count="22">
    <xf numFmtId="0" fontId="0" fillId="0" borderId="0" xfId="0"/>
    <xf numFmtId="0" fontId="0" fillId="0" borderId="0" xfId="0" applyAlignment="1" applyProtection="1"/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 applyProtection="1">
      <alignment horizontal="center"/>
    </xf>
    <xf numFmtId="166" fontId="0" fillId="5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0" fontId="0" fillId="0" borderId="0" xfId="0" applyProtection="1"/>
    <xf numFmtId="167" fontId="0" fillId="0" borderId="0" xfId="0" applyNumberFormat="1" applyProtection="1"/>
    <xf numFmtId="175" fontId="0" fillId="0" borderId="4" xfId="1" applyNumberFormat="1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5" borderId="0" xfId="0" applyFont="1" applyFill="1" applyAlignment="1">
      <alignment horizontal="left" vertic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</cellXfs>
  <cellStyles count="480">
    <cellStyle name="20% - Ênfase1 2" xfId="2"/>
    <cellStyle name="20% - Ênfase1 2 2" xfId="3"/>
    <cellStyle name="20% - Ênfase2 2" xfId="4"/>
    <cellStyle name="20% - Ênfase2 2 2" xfId="5"/>
    <cellStyle name="20% - Ênfase3 2" xfId="6"/>
    <cellStyle name="20% - Ênfase3 2 2" xfId="7"/>
    <cellStyle name="20% - Ênfase4 2" xfId="8"/>
    <cellStyle name="20% - Ênfase4 2 2" xfId="9"/>
    <cellStyle name="20% - Ênfase5 2" xfId="10"/>
    <cellStyle name="20% - Ênfase5 2 2" xfId="11"/>
    <cellStyle name="20% - Ênfase6 2" xfId="12"/>
    <cellStyle name="20% - Ênfase6 2 2" xfId="13"/>
    <cellStyle name="40% - Ênfase1 2" xfId="14"/>
    <cellStyle name="40% - Ênfase1 2 2" xfId="15"/>
    <cellStyle name="40% - Ênfase2 2" xfId="16"/>
    <cellStyle name="40% - Ênfase2 2 2" xfId="17"/>
    <cellStyle name="40% - Ênfase3 2" xfId="18"/>
    <cellStyle name="40% - Ênfase3 2 2" xfId="19"/>
    <cellStyle name="40% - Ênfase4 2" xfId="20"/>
    <cellStyle name="40% - Ênfase4 2 2" xfId="21"/>
    <cellStyle name="40% - Ênfase5 2" xfId="22"/>
    <cellStyle name="40% - Ênfase5 2 2" xfId="23"/>
    <cellStyle name="40% - Ênfase6 2" xfId="24"/>
    <cellStyle name="40% - Ênfase6 2 2" xfId="25"/>
    <cellStyle name="60% - Ênfase1 2" xfId="26"/>
    <cellStyle name="60% - Ênfase1 2 2" xfId="27"/>
    <cellStyle name="60% - Ênfase2 2" xfId="28"/>
    <cellStyle name="60% - Ênfase2 2 2" xfId="29"/>
    <cellStyle name="60% - Ênfase3 2" xfId="30"/>
    <cellStyle name="60% - Ênfase3 2 2" xfId="31"/>
    <cellStyle name="60% - Ênfase4 2" xfId="32"/>
    <cellStyle name="60% - Ênfase4 2 2" xfId="33"/>
    <cellStyle name="60% - Ênfase5 2" xfId="34"/>
    <cellStyle name="60% - Ênfase5 2 2" xfId="35"/>
    <cellStyle name="60% - Ênfase6 2" xfId="36"/>
    <cellStyle name="60% - Ênfase6 2 2" xfId="37"/>
    <cellStyle name="Bom 2" xfId="38"/>
    <cellStyle name="Bom 2 2" xfId="39"/>
    <cellStyle name="Cálculo 2" xfId="40"/>
    <cellStyle name="Cálculo 2 2" xfId="41"/>
    <cellStyle name="Cálculo 3" xfId="42"/>
    <cellStyle name="Cálculo 3 2" xfId="43"/>
    <cellStyle name="Célula de Verificação 2" xfId="44"/>
    <cellStyle name="Célula de Verificação 2 2" xfId="45"/>
    <cellStyle name="Célula Vinculada 2" xfId="46"/>
    <cellStyle name="Ênfase1 2" xfId="47"/>
    <cellStyle name="Ênfase1 2 2" xfId="48"/>
    <cellStyle name="Ênfase2 2" xfId="49"/>
    <cellStyle name="Ênfase2 2 2" xfId="50"/>
    <cellStyle name="Ênfase3 2" xfId="51"/>
    <cellStyle name="Ênfase3 2 2" xfId="52"/>
    <cellStyle name="Ênfase4 2" xfId="53"/>
    <cellStyle name="Ênfase4 2 2" xfId="54"/>
    <cellStyle name="Ênfase5 2" xfId="55"/>
    <cellStyle name="Ênfase5 2 2" xfId="56"/>
    <cellStyle name="Ênfase6 2" xfId="57"/>
    <cellStyle name="Ênfase6 2 2" xfId="58"/>
    <cellStyle name="Entrada 2" xfId="59"/>
    <cellStyle name="Entrada 2 2" xfId="60"/>
    <cellStyle name="Entrada 3" xfId="61"/>
    <cellStyle name="Entrada 3 2" xfId="62"/>
    <cellStyle name="Excel Built-in Explanatory Text" xfId="63"/>
    <cellStyle name="Excel Built-in Normal" xfId="64"/>
    <cellStyle name="Excel Built-in Normal 2" xfId="65"/>
    <cellStyle name="Excel_BuiltIn_Texto Explicativo" xfId="66"/>
    <cellStyle name="Hiperlink 2" xfId="67"/>
    <cellStyle name="Incorreto 2" xfId="68"/>
    <cellStyle name="Incorreto 2 2" xfId="69"/>
    <cellStyle name="Moeda 2" xfId="70"/>
    <cellStyle name="Moeda 2 2" xfId="71"/>
    <cellStyle name="Moeda 2 2 2" xfId="72"/>
    <cellStyle name="Moeda 2 2 3" xfId="73"/>
    <cellStyle name="Moeda 2 3" xfId="74"/>
    <cellStyle name="Moeda 2 4" xfId="75"/>
    <cellStyle name="Moeda 2 4 2" xfId="76"/>
    <cellStyle name="Moeda 3" xfId="77"/>
    <cellStyle name="Moeda 3 2" xfId="78"/>
    <cellStyle name="Moeda 3 2 2" xfId="79"/>
    <cellStyle name="Moeda 3 2 3" xfId="80"/>
    <cellStyle name="Moeda 3 3" xfId="81"/>
    <cellStyle name="Moeda 3 4" xfId="82"/>
    <cellStyle name="Moeda 4" xfId="83"/>
    <cellStyle name="Moeda 4 2" xfId="84"/>
    <cellStyle name="Moeda 4 2 2" xfId="85"/>
    <cellStyle name="Moeda 4 3" xfId="86"/>
    <cellStyle name="Moeda 4 3 2" xfId="87"/>
    <cellStyle name="Moeda 4 4" xfId="88"/>
    <cellStyle name="Moeda 4 4 2" xfId="89"/>
    <cellStyle name="Moeda 4 5" xfId="90"/>
    <cellStyle name="Moeda 5" xfId="91"/>
    <cellStyle name="Moeda 6" xfId="92"/>
    <cellStyle name="Moeda 7" xfId="93"/>
    <cellStyle name="Moeda 7 2" xfId="94"/>
    <cellStyle name="Moeda 8" xfId="95"/>
    <cellStyle name="Moeda 8 2" xfId="96"/>
    <cellStyle name="Neutra 2" xfId="97"/>
    <cellStyle name="Neutra 2 2" xfId="98"/>
    <cellStyle name="Normal" xfId="0" builtinId="0"/>
    <cellStyle name="Normal 10" xfId="99"/>
    <cellStyle name="Normal 10 2" xfId="100"/>
    <cellStyle name="Normal 10 2 2" xfId="101"/>
    <cellStyle name="Normal 10 2 2 2" xfId="102"/>
    <cellStyle name="Normal 10 3" xfId="103"/>
    <cellStyle name="Normal 10 3 2" xfId="104"/>
    <cellStyle name="Normal 10 3 2 2" xfId="105"/>
    <cellStyle name="Normal 10 4" xfId="106"/>
    <cellStyle name="Normal 10 4 2" xfId="107"/>
    <cellStyle name="Normal 10 4 2 2" xfId="108"/>
    <cellStyle name="Normal 10 5" xfId="109"/>
    <cellStyle name="Normal 10 5 2" xfId="110"/>
    <cellStyle name="Normal 11" xfId="111"/>
    <cellStyle name="Normal 11 2" xfId="112"/>
    <cellStyle name="Normal 11 2 2" xfId="113"/>
    <cellStyle name="Normal 11 2 2 2" xfId="114"/>
    <cellStyle name="Normal 11 3" xfId="115"/>
    <cellStyle name="Normal 11 3 2" xfId="116"/>
    <cellStyle name="Normal 11 3 2 2" xfId="117"/>
    <cellStyle name="Normal 11 4" xfId="118"/>
    <cellStyle name="Normal 11 4 2" xfId="119"/>
    <cellStyle name="Normal 11 4 2 2" xfId="120"/>
    <cellStyle name="Normal 11 5" xfId="121"/>
    <cellStyle name="Normal 11 5 2" xfId="122"/>
    <cellStyle name="Normal 12" xfId="123"/>
    <cellStyle name="Normal 12 2" xfId="124"/>
    <cellStyle name="Normal 12 2 2" xfId="125"/>
    <cellStyle name="Normal 12 2 2 2" xfId="126"/>
    <cellStyle name="Normal 12 3" xfId="127"/>
    <cellStyle name="Normal 12 3 2" xfId="128"/>
    <cellStyle name="Normal 12 3 2 2" xfId="129"/>
    <cellStyle name="Normal 12 4" xfId="130"/>
    <cellStyle name="Normal 12 4 2" xfId="131"/>
    <cellStyle name="Normal 12 4 2 2" xfId="132"/>
    <cellStyle name="Normal 12 5" xfId="133"/>
    <cellStyle name="Normal 12 5 2" xfId="134"/>
    <cellStyle name="Normal 13" xfId="135"/>
    <cellStyle name="Normal 13 2" xfId="136"/>
    <cellStyle name="Normal 14" xfId="137"/>
    <cellStyle name="Normal 14 2" xfId="138"/>
    <cellStyle name="Normal 15" xfId="139"/>
    <cellStyle name="Normal 15 2" xfId="140"/>
    <cellStyle name="Normal 16" xfId="141"/>
    <cellStyle name="Normal 16 2" xfId="142"/>
    <cellStyle name="Normal 17" xfId="143"/>
    <cellStyle name="Normal 17 2" xfId="144"/>
    <cellStyle name="Normal 18" xfId="145"/>
    <cellStyle name="Normal 18 2" xfId="146"/>
    <cellStyle name="Normal 19" xfId="147"/>
    <cellStyle name="Normal 19 2" xfId="148"/>
    <cellStyle name="Normal 2" xfId="149"/>
    <cellStyle name="Normal 2 2" xfId="150"/>
    <cellStyle name="Normal 2 2 2" xfId="151"/>
    <cellStyle name="Normal 2 2 3" xfId="152"/>
    <cellStyle name="Normal 2 3" xfId="153"/>
    <cellStyle name="Normal 2 3 2" xfId="154"/>
    <cellStyle name="Normal 2 4" xfId="155"/>
    <cellStyle name="Normal 2 5" xfId="156"/>
    <cellStyle name="Normal 2 6" xfId="157"/>
    <cellStyle name="Normal 20" xfId="158"/>
    <cellStyle name="Normal 20 2" xfId="159"/>
    <cellStyle name="Normal 21" xfId="160"/>
    <cellStyle name="Normal 21 2" xfId="161"/>
    <cellStyle name="Normal 22" xfId="162"/>
    <cellStyle name="Normal 22 2" xfId="163"/>
    <cellStyle name="Normal 23" xfId="164"/>
    <cellStyle name="Normal 23 2" xfId="165"/>
    <cellStyle name="Normal 24" xfId="166"/>
    <cellStyle name="Normal 25" xfId="167"/>
    <cellStyle name="Normal 26" xfId="168"/>
    <cellStyle name="Normal 27" xfId="169"/>
    <cellStyle name="Normal 27 2" xfId="170"/>
    <cellStyle name="Normal 27 2 2" xfId="171"/>
    <cellStyle name="Normal 3 2" xfId="172"/>
    <cellStyle name="Normal 3 3" xfId="173"/>
    <cellStyle name="Normal 3 3 2" xfId="174"/>
    <cellStyle name="Normal 3 4" xfId="175"/>
    <cellStyle name="Normal 3 5" xfId="176"/>
    <cellStyle name="Normal 3 5 2" xfId="177"/>
    <cellStyle name="Normal 3 5 2 2" xfId="178"/>
    <cellStyle name="Normal 3 6" xfId="179"/>
    <cellStyle name="Normal 32" xfId="180"/>
    <cellStyle name="Normal 32 2" xfId="181"/>
    <cellStyle name="Normal 33" xfId="182"/>
    <cellStyle name="Normal 4 2" xfId="183"/>
    <cellStyle name="Normal 4 3" xfId="184"/>
    <cellStyle name="Normal 4 3 2" xfId="185"/>
    <cellStyle name="Normal 4 4" xfId="186"/>
    <cellStyle name="Normal 4 4 2" xfId="187"/>
    <cellStyle name="Normal 4 4 2 2" xfId="188"/>
    <cellStyle name="Normal 4 5" xfId="189"/>
    <cellStyle name="Normal 5 2" xfId="190"/>
    <cellStyle name="Normal 5 2 2" xfId="191"/>
    <cellStyle name="Normal 5 2 2 2" xfId="192"/>
    <cellStyle name="Normal 5 2 2 2 2" xfId="193"/>
    <cellStyle name="Normal 5 2 3" xfId="194"/>
    <cellStyle name="Normal 5 2 3 2" xfId="195"/>
    <cellStyle name="Normal 5 2 3 2 2" xfId="196"/>
    <cellStyle name="Normal 5 2 4" xfId="197"/>
    <cellStyle name="Normal 5 2 4 2" xfId="198"/>
    <cellStyle name="Normal 5 2 4 2 2" xfId="199"/>
    <cellStyle name="Normal 5 2 5" xfId="200"/>
    <cellStyle name="Normal 5 2 5 2" xfId="201"/>
    <cellStyle name="Normal 5 3" xfId="202"/>
    <cellStyle name="Normal 5 4" xfId="203"/>
    <cellStyle name="Normal 5 4 2" xfId="204"/>
    <cellStyle name="Normal 5 4 2 2" xfId="205"/>
    <cellStyle name="Normal 5 4 7 2" xfId="206"/>
    <cellStyle name="Normal 5 5" xfId="207"/>
    <cellStyle name="Normal 5 5 2" xfId="208"/>
    <cellStyle name="Normal 5 5 2 2" xfId="209"/>
    <cellStyle name="Normal 5 6" xfId="210"/>
    <cellStyle name="Normal 5 6 2" xfId="211"/>
    <cellStyle name="Normal 5 6 2 2" xfId="212"/>
    <cellStyle name="Normal 5 7" xfId="213"/>
    <cellStyle name="Normal 5 7 2" xfId="214"/>
    <cellStyle name="Normal 5 8" xfId="215"/>
    <cellStyle name="Normal 5 8 2" xfId="216"/>
    <cellStyle name="Normal 5 8 2 2" xfId="217"/>
    <cellStyle name="Normal 6" xfId="218"/>
    <cellStyle name="Normal 6 2" xfId="219"/>
    <cellStyle name="Normal 6 2 2" xfId="220"/>
    <cellStyle name="Normal 6 2 2 2" xfId="221"/>
    <cellStyle name="Normal 6 2 2 2 2" xfId="222"/>
    <cellStyle name="Normal 6 2 3" xfId="223"/>
    <cellStyle name="Normal 6 2 3 2" xfId="224"/>
    <cellStyle name="Normal 6 2 3 2 2" xfId="225"/>
    <cellStyle name="Normal 6 2 4" xfId="226"/>
    <cellStyle name="Normal 6 2 4 2" xfId="227"/>
    <cellStyle name="Normal 6 2 4 2 2" xfId="228"/>
    <cellStyle name="Normal 6 2 5" xfId="229"/>
    <cellStyle name="Normal 6 2 5 2" xfId="230"/>
    <cellStyle name="Normal 6 3" xfId="231"/>
    <cellStyle name="Normal 6 3 2" xfId="232"/>
    <cellStyle name="Normal 6 3 2 2" xfId="233"/>
    <cellStyle name="Normal 6 3 2 2 2" xfId="234"/>
    <cellStyle name="Normal 6 4" xfId="235"/>
    <cellStyle name="Normal 6 4 2" xfId="236"/>
    <cellStyle name="Normal 6 4 2 2" xfId="237"/>
    <cellStyle name="Normal 6 5" xfId="238"/>
    <cellStyle name="Normal 6 5 2" xfId="239"/>
    <cellStyle name="Normal 6 5 2 2" xfId="240"/>
    <cellStyle name="Normal 6 6" xfId="241"/>
    <cellStyle name="Normal 6 6 2" xfId="242"/>
    <cellStyle name="Normal 6 6 2 2" xfId="243"/>
    <cellStyle name="Normal 6 7" xfId="244"/>
    <cellStyle name="Normal 6 7 2" xfId="245"/>
    <cellStyle name="Normal 6 7 2 2" xfId="246"/>
    <cellStyle name="Normal 6 8" xfId="247"/>
    <cellStyle name="Normal 6 9" xfId="248"/>
    <cellStyle name="Normal 6 9 2" xfId="249"/>
    <cellStyle name="Normal 7" xfId="250"/>
    <cellStyle name="Normal 7 2" xfId="251"/>
    <cellStyle name="Normal 7 2 2" xfId="252"/>
    <cellStyle name="Normal 7 2 2 2" xfId="253"/>
    <cellStyle name="Normal 7 3" xfId="254"/>
    <cellStyle name="Normal 7 3 2" xfId="255"/>
    <cellStyle name="Normal 7 3 2 2" xfId="256"/>
    <cellStyle name="Normal 7 4" xfId="257"/>
    <cellStyle name="Normal 7 4 2" xfId="258"/>
    <cellStyle name="Normal 7 4 2 2" xfId="259"/>
    <cellStyle name="Normal 7 5" xfId="260"/>
    <cellStyle name="Normal 7 5 2" xfId="261"/>
    <cellStyle name="Normal 8" xfId="262"/>
    <cellStyle name="Normal 8 2" xfId="263"/>
    <cellStyle name="Normal 8 2 2" xfId="264"/>
    <cellStyle name="Normal 8 2 2 2" xfId="265"/>
    <cellStyle name="Normal 8 3" xfId="266"/>
    <cellStyle name="Normal 8 3 2" xfId="267"/>
    <cellStyle name="Normal 8 3 2 2" xfId="268"/>
    <cellStyle name="Normal 8 4" xfId="269"/>
    <cellStyle name="Normal 8 4 2" xfId="270"/>
    <cellStyle name="Normal 8 4 2 2" xfId="271"/>
    <cellStyle name="Normal 8 5" xfId="272"/>
    <cellStyle name="Normal 8 5 2" xfId="273"/>
    <cellStyle name="Normal 9" xfId="274"/>
    <cellStyle name="Normal 9 2" xfId="275"/>
    <cellStyle name="Normal 9 2 2" xfId="276"/>
    <cellStyle name="Normal 9 2 2 2" xfId="277"/>
    <cellStyle name="Normal 9 3" xfId="278"/>
    <cellStyle name="Normal 9 3 2" xfId="279"/>
    <cellStyle name="Normal 9 3 2 2" xfId="280"/>
    <cellStyle name="Normal 9 4" xfId="281"/>
    <cellStyle name="Normal 9 4 2" xfId="282"/>
    <cellStyle name="Normal 9 4 2 2" xfId="283"/>
    <cellStyle name="Normal 9 5" xfId="284"/>
    <cellStyle name="Normal 9 5 2" xfId="285"/>
    <cellStyle name="Normal 9 5 2 2" xfId="286"/>
    <cellStyle name="Normal 9 6" xfId="287"/>
    <cellStyle name="Normal 9 7" xfId="288"/>
    <cellStyle name="Nota 2" xfId="289"/>
    <cellStyle name="Nota 2 2" xfId="290"/>
    <cellStyle name="Nota 3" xfId="291"/>
    <cellStyle name="Nota 3 2" xfId="292"/>
    <cellStyle name="Porcentagem 2" xfId="293"/>
    <cellStyle name="Porcentagem 2 2" xfId="294"/>
    <cellStyle name="Porcentagem 3" xfId="295"/>
    <cellStyle name="Porcentagem 3 2" xfId="296"/>
    <cellStyle name="Porcentagem 4" xfId="297"/>
    <cellStyle name="Porcentagem 4 2" xfId="298"/>
    <cellStyle name="Saída 2" xfId="299"/>
    <cellStyle name="Saída 2 2" xfId="300"/>
    <cellStyle name="Saída 3" xfId="301"/>
    <cellStyle name="Saída 3 2" xfId="302"/>
    <cellStyle name="Separador de milhares 2" xfId="303"/>
    <cellStyle name="Separador de milhares 2 2" xfId="304"/>
    <cellStyle name="Separador de milhares 2 2 2" xfId="305"/>
    <cellStyle name="Separador de milhares 2 2 3" xfId="306"/>
    <cellStyle name="Separador de milhares 2 3" xfId="307"/>
    <cellStyle name="Separador de milhares 2 4" xfId="308"/>
    <cellStyle name="Separador de milhares 2 4 2" xfId="309"/>
    <cellStyle name="Separador de milhares 3" xfId="310"/>
    <cellStyle name="Separador de milhares 3 2" xfId="311"/>
    <cellStyle name="Separador de milhares 3 2 2" xfId="312"/>
    <cellStyle name="Separador de milhares 3 2 3" xfId="313"/>
    <cellStyle name="Separador de milhares 3 3" xfId="314"/>
    <cellStyle name="Separador de milhares 3 4" xfId="315"/>
    <cellStyle name="Separador de milhares 4" xfId="316"/>
    <cellStyle name="Separador de milhares 4 2" xfId="317"/>
    <cellStyle name="Separador de milhares 4 2 2" xfId="318"/>
    <cellStyle name="Separador de milhares 4 2 2 2" xfId="319"/>
    <cellStyle name="Separador de milhares 4 2 3" xfId="320"/>
    <cellStyle name="Separador de milhares 4 2 3 2" xfId="321"/>
    <cellStyle name="Separador de milhares 4 2 4" xfId="322"/>
    <cellStyle name="Separador de milhares 4 2 4 2" xfId="323"/>
    <cellStyle name="Separador de milhares 4 2 5" xfId="324"/>
    <cellStyle name="Separador de milhares 4 3" xfId="325"/>
    <cellStyle name="Separador de milhares 4 4" xfId="326"/>
    <cellStyle name="Separador de milhares 4 4 2" xfId="327"/>
    <cellStyle name="Separador de milhares 4 5" xfId="328"/>
    <cellStyle name="Separador de milhares 4 5 2" xfId="329"/>
    <cellStyle name="Separador de milhares 4 6" xfId="330"/>
    <cellStyle name="Separador de milhares 4 6 2" xfId="331"/>
    <cellStyle name="Separador de milhares 4 7" xfId="332"/>
    <cellStyle name="Separador de milhares 5" xfId="333"/>
    <cellStyle name="Separador de milhares 5 2" xfId="334"/>
    <cellStyle name="Separador de milhares 5 2 2" xfId="335"/>
    <cellStyle name="Separador de milhares 5 2 2 2" xfId="336"/>
    <cellStyle name="Separador de milhares 5 2 3" xfId="337"/>
    <cellStyle name="Separador de milhares 5 2 3 2" xfId="338"/>
    <cellStyle name="Separador de milhares 5 2 4" xfId="339"/>
    <cellStyle name="Separador de milhares 5 2 4 2" xfId="340"/>
    <cellStyle name="Separador de milhares 5 2 5" xfId="341"/>
    <cellStyle name="Separador de milhares 5 3" xfId="342"/>
    <cellStyle name="Separador de milhares 5 4" xfId="343"/>
    <cellStyle name="TableStyleLight1" xfId="344"/>
    <cellStyle name="TableStyleLight1 2" xfId="345"/>
    <cellStyle name="TableStyleLight1 3" xfId="346"/>
    <cellStyle name="Texto de Aviso 2" xfId="347"/>
    <cellStyle name="Texto Explicativo 2" xfId="348"/>
    <cellStyle name="Texto Explicativo 2 2" xfId="349"/>
    <cellStyle name="Texto Explicativo 2 2 2" xfId="350"/>
    <cellStyle name="Texto Explicativo 2 3" xfId="351"/>
    <cellStyle name="Texto Explicativo 2 4" xfId="352"/>
    <cellStyle name="Texto Explicativo 2 4 2" xfId="353"/>
    <cellStyle name="Texto Explicativo 3" xfId="354"/>
    <cellStyle name="Texto Explicativo 3 2" xfId="355"/>
    <cellStyle name="Texto Explicativo 3 2 2" xfId="356"/>
    <cellStyle name="Título 1 2" xfId="357"/>
    <cellStyle name="Título 2 2" xfId="358"/>
    <cellStyle name="Título 3 2" xfId="359"/>
    <cellStyle name="Título 4 2" xfId="360"/>
    <cellStyle name="Título 5" xfId="361"/>
    <cellStyle name="Título 6" xfId="362"/>
    <cellStyle name="Total 2" xfId="363"/>
    <cellStyle name="Total 3" xfId="364"/>
    <cellStyle name="Vírgula" xfId="1" builtinId="3"/>
    <cellStyle name="Vírgula 10" xfId="365"/>
    <cellStyle name="Vírgula 11" xfId="366"/>
    <cellStyle name="Vírgula 11 2" xfId="367"/>
    <cellStyle name="Vírgula 12" xfId="368"/>
    <cellStyle name="Vírgula 13" xfId="369"/>
    <cellStyle name="Vírgula 14" xfId="370"/>
    <cellStyle name="Vírgula 15" xfId="371"/>
    <cellStyle name="Vírgula 15 2" xfId="372"/>
    <cellStyle name="Vírgula 16" xfId="373"/>
    <cellStyle name="Vírgula 16 2" xfId="374"/>
    <cellStyle name="Vírgula 17" xfId="375"/>
    <cellStyle name="Vírgula 18" xfId="376"/>
    <cellStyle name="Vírgula 2" xfId="377"/>
    <cellStyle name="Vírgula 2 10" xfId="378"/>
    <cellStyle name="Vírgula 2 11" xfId="379"/>
    <cellStyle name="Vírgula 2 2" xfId="380"/>
    <cellStyle name="Vírgula 2 2 2" xfId="381"/>
    <cellStyle name="Vírgula 2 2 2 2" xfId="382"/>
    <cellStyle name="Vírgula 2 2 2 3" xfId="383"/>
    <cellStyle name="Vírgula 2 2 3" xfId="384"/>
    <cellStyle name="Vírgula 2 2 4" xfId="385"/>
    <cellStyle name="Vírgula 2 3" xfId="386"/>
    <cellStyle name="Vírgula 2 3 2" xfId="387"/>
    <cellStyle name="Vírgula 2 3 2 2" xfId="388"/>
    <cellStyle name="Vírgula 2 3 3" xfId="389"/>
    <cellStyle name="Vírgula 2 3 3 2" xfId="390"/>
    <cellStyle name="Vírgula 2 3 4" xfId="391"/>
    <cellStyle name="Vírgula 2 3 4 2" xfId="392"/>
    <cellStyle name="Vírgula 2 3 5" xfId="393"/>
    <cellStyle name="Vírgula 2 4" xfId="394"/>
    <cellStyle name="Vírgula 2 5" xfId="395"/>
    <cellStyle name="Vírgula 2 5 2" xfId="396"/>
    <cellStyle name="Vírgula 2 6" xfId="397"/>
    <cellStyle name="Vírgula 2 6 2" xfId="398"/>
    <cellStyle name="Vírgula 2 7" xfId="399"/>
    <cellStyle name="Vírgula 2 7 2" xfId="400"/>
    <cellStyle name="Vírgula 2 8" xfId="401"/>
    <cellStyle name="Vírgula 2 8 2" xfId="402"/>
    <cellStyle name="Vírgula 2 9" xfId="403"/>
    <cellStyle name="Vírgula 3" xfId="404"/>
    <cellStyle name="Vírgula 3 2" xfId="405"/>
    <cellStyle name="Vírgula 3 2 2" xfId="406"/>
    <cellStyle name="Vírgula 3 2 2 2" xfId="407"/>
    <cellStyle name="Vírgula 3 2 3" xfId="408"/>
    <cellStyle name="Vírgula 3 2 3 2" xfId="409"/>
    <cellStyle name="Vírgula 3 2 4" xfId="410"/>
    <cellStyle name="Vírgula 3 2 4 2" xfId="411"/>
    <cellStyle name="Vírgula 3 2 5" xfId="412"/>
    <cellStyle name="Vírgula 3 3" xfId="413"/>
    <cellStyle name="Vírgula 3 3 2" xfId="414"/>
    <cellStyle name="Vírgula 3 3 2 2" xfId="415"/>
    <cellStyle name="Vírgula 3 4" xfId="416"/>
    <cellStyle name="Vírgula 3 4 2" xfId="417"/>
    <cellStyle name="Vírgula 3 5" xfId="418"/>
    <cellStyle name="Vírgula 3 5 2" xfId="419"/>
    <cellStyle name="Vírgula 3 6" xfId="420"/>
    <cellStyle name="Vírgula 3 6 2" xfId="421"/>
    <cellStyle name="Vírgula 3 7" xfId="422"/>
    <cellStyle name="Vírgula 3 7 2" xfId="423"/>
    <cellStyle name="Vírgula 3 8" xfId="424"/>
    <cellStyle name="Vírgula 3 8 2" xfId="425"/>
    <cellStyle name="Vírgula 3 9" xfId="426"/>
    <cellStyle name="Vírgula 4" xfId="427"/>
    <cellStyle name="Vírgula 4 2" xfId="428"/>
    <cellStyle name="Vírgula 4 2 2" xfId="429"/>
    <cellStyle name="Vírgula 4 2 2 2" xfId="430"/>
    <cellStyle name="Vírgula 4 2 3" xfId="431"/>
    <cellStyle name="Vírgula 4 2 3 2" xfId="432"/>
    <cellStyle name="Vírgula 4 2 4" xfId="433"/>
    <cellStyle name="Vírgula 4 2 4 2" xfId="434"/>
    <cellStyle name="Vírgula 4 2 5" xfId="435"/>
    <cellStyle name="Vírgula 4 3" xfId="436"/>
    <cellStyle name="Vírgula 4 4" xfId="437"/>
    <cellStyle name="Vírgula 4 4 2" xfId="438"/>
    <cellStyle name="Vírgula 4 5" xfId="439"/>
    <cellStyle name="Vírgula 4 5 2" xfId="440"/>
    <cellStyle name="Vírgula 4 6" xfId="441"/>
    <cellStyle name="Vírgula 4 6 2" xfId="442"/>
    <cellStyle name="Vírgula 4 7" xfId="443"/>
    <cellStyle name="Vírgula 5" xfId="444"/>
    <cellStyle name="Vírgula 5 2" xfId="445"/>
    <cellStyle name="Vírgula 5 3" xfId="446"/>
    <cellStyle name="Vírgula 5 3 2" xfId="447"/>
    <cellStyle name="Vírgula 5 4" xfId="448"/>
    <cellStyle name="Vírgula 5 4 2" xfId="449"/>
    <cellStyle name="Vírgula 5 5" xfId="450"/>
    <cellStyle name="Vírgula 5 5 2" xfId="451"/>
    <cellStyle name="Vírgula 5 6" xfId="452"/>
    <cellStyle name="Vírgula 6" xfId="453"/>
    <cellStyle name="Vírgula 6 2" xfId="454"/>
    <cellStyle name="Vírgula 6 3" xfId="455"/>
    <cellStyle name="Vírgula 6 3 2" xfId="456"/>
    <cellStyle name="Vírgula 6 4" xfId="457"/>
    <cellStyle name="Vírgula 6 4 2" xfId="458"/>
    <cellStyle name="Vírgula 6 5" xfId="459"/>
    <cellStyle name="Vírgula 6 5 2" xfId="460"/>
    <cellStyle name="Vírgula 6 6" xfId="461"/>
    <cellStyle name="Vírgula 7" xfId="462"/>
    <cellStyle name="Vírgula 7 2" xfId="463"/>
    <cellStyle name="Vírgula 7 2 2" xfId="464"/>
    <cellStyle name="Vírgula 7 3" xfId="465"/>
    <cellStyle name="Vírgula 7 3 2" xfId="466"/>
    <cellStyle name="Vírgula 7 4" xfId="467"/>
    <cellStyle name="Vírgula 7 4 2" xfId="468"/>
    <cellStyle name="Vírgula 7 5" xfId="469"/>
    <cellStyle name="Vírgula 8" xfId="470"/>
    <cellStyle name="Vírgula 8 2" xfId="471"/>
    <cellStyle name="Vírgula 8 2 2" xfId="472"/>
    <cellStyle name="Vírgula 8 3" xfId="473"/>
    <cellStyle name="Vírgula 8 3 2" xfId="474"/>
    <cellStyle name="Vírgula 8 4" xfId="475"/>
    <cellStyle name="Vírgula 8 4 2" xfId="476"/>
    <cellStyle name="Vírgula 8 5" xfId="477"/>
    <cellStyle name="Vírgula 9" xfId="478"/>
    <cellStyle name="Vírgula 9 2" xfId="4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7.JULHO%202020/PCF%20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1 - Médico</v>
          </cell>
        </row>
        <row r="3">
          <cell r="E3" t="str">
            <v>3 - Administrativo</v>
          </cell>
        </row>
        <row r="4">
          <cell r="E4" t="str">
            <v>2 - Outros Profissionais da Saúde</v>
          </cell>
        </row>
        <row r="5">
          <cell r="E5" t="str">
            <v>3 - Administrativo</v>
          </cell>
        </row>
        <row r="6">
          <cell r="E6" t="str">
            <v>1 - Médico</v>
          </cell>
        </row>
        <row r="7">
          <cell r="E7" t="str">
            <v>3 - Administrativo</v>
          </cell>
        </row>
        <row r="8">
          <cell r="E8" t="str">
            <v>3 - Administrativo</v>
          </cell>
        </row>
        <row r="9">
          <cell r="E9" t="str">
            <v>2 - Outros Profissionais da Saúde</v>
          </cell>
        </row>
        <row r="10">
          <cell r="E10" t="str">
            <v>3 - Administrativo</v>
          </cell>
        </row>
        <row r="11">
          <cell r="E11" t="str">
            <v>3 - Administrativo</v>
          </cell>
        </row>
        <row r="12">
          <cell r="E12" t="str">
            <v>1 - Médico</v>
          </cell>
        </row>
        <row r="13">
          <cell r="E13" t="str">
            <v>2 - Outros Profissionais da Saúde</v>
          </cell>
        </row>
        <row r="14">
          <cell r="E14" t="str">
            <v>1 - Médico</v>
          </cell>
        </row>
        <row r="15">
          <cell r="E15" t="str">
            <v>2 - Outros Profissionais da Saúde</v>
          </cell>
        </row>
        <row r="16">
          <cell r="E16" t="str">
            <v>2 - Outros Profissionais da Saúde</v>
          </cell>
        </row>
        <row r="17">
          <cell r="E17" t="str">
            <v>2 - Outros Profissionais da Saúde</v>
          </cell>
        </row>
        <row r="18">
          <cell r="E18" t="str">
            <v>2 - Outros Profissionais da Saúde</v>
          </cell>
        </row>
        <row r="19">
          <cell r="E19" t="str">
            <v>3 - Administrativo</v>
          </cell>
        </row>
        <row r="20">
          <cell r="E20" t="str">
            <v>3 - Administrativo</v>
          </cell>
        </row>
        <row r="21">
          <cell r="E21" t="str">
            <v>2 - Outros Profissionais da Saúde</v>
          </cell>
        </row>
        <row r="22">
          <cell r="E22" t="str">
            <v>3 - Administrativo</v>
          </cell>
        </row>
        <row r="23">
          <cell r="E23" t="str">
            <v>2 - Outros Profissionais da Saúde</v>
          </cell>
        </row>
        <row r="24">
          <cell r="E24" t="str">
            <v>3 - Administrativo</v>
          </cell>
        </row>
        <row r="25">
          <cell r="E25" t="str">
            <v>3 - Administrativo</v>
          </cell>
        </row>
        <row r="26">
          <cell r="E26" t="str">
            <v>3 - Administrativo</v>
          </cell>
        </row>
        <row r="27">
          <cell r="E27" t="str">
            <v>2 - Outros Profissionais da Saúde</v>
          </cell>
        </row>
        <row r="28">
          <cell r="E28" t="str">
            <v>3 - Administrativo</v>
          </cell>
        </row>
        <row r="29">
          <cell r="E29" t="str">
            <v>3 - Administrativo</v>
          </cell>
        </row>
        <row r="30">
          <cell r="E30" t="str">
            <v>2 - Outros Profissionais da Saúde</v>
          </cell>
        </row>
        <row r="31">
          <cell r="E31" t="str">
            <v>2 - Outros Profissionais da Saúde</v>
          </cell>
        </row>
        <row r="32">
          <cell r="E32" t="str">
            <v>3 - Administrativo</v>
          </cell>
        </row>
        <row r="33">
          <cell r="E33" t="str">
            <v>2 - Outros Profissionais da Saúde</v>
          </cell>
        </row>
        <row r="34">
          <cell r="E34" t="str">
            <v>3 - Administrativo</v>
          </cell>
        </row>
        <row r="35">
          <cell r="E35" t="str">
            <v>2 - Outros Profissionais da Saúde</v>
          </cell>
        </row>
        <row r="36">
          <cell r="E36" t="str">
            <v>1 - Médico</v>
          </cell>
        </row>
        <row r="37">
          <cell r="E37" t="str">
            <v>3 - Administrativo</v>
          </cell>
        </row>
        <row r="38">
          <cell r="E38" t="str">
            <v>2 - Outros Profissionais da Saúde</v>
          </cell>
        </row>
        <row r="39">
          <cell r="E39" t="str">
            <v>3 - Administrativo</v>
          </cell>
        </row>
        <row r="40">
          <cell r="E40" t="str">
            <v>1 - Médico</v>
          </cell>
        </row>
        <row r="41">
          <cell r="E41" t="str">
            <v>3 - Administrativo</v>
          </cell>
        </row>
        <row r="42">
          <cell r="E42" t="str">
            <v>2 - Outros Profissionais da Saúde</v>
          </cell>
        </row>
        <row r="43">
          <cell r="E43" t="str">
            <v>3 - Administrativo</v>
          </cell>
        </row>
        <row r="44">
          <cell r="E44" t="str">
            <v>3 - Administrativo</v>
          </cell>
        </row>
        <row r="45">
          <cell r="E45" t="str">
            <v>3 - Administrativo</v>
          </cell>
        </row>
        <row r="46">
          <cell r="E46" t="str">
            <v>2 - Outros Profissionais da Saúde</v>
          </cell>
        </row>
        <row r="47">
          <cell r="E47" t="str">
            <v>3 - Administrativo</v>
          </cell>
        </row>
        <row r="48">
          <cell r="E48" t="str">
            <v>2 - Outros Profissionais da Saúde</v>
          </cell>
        </row>
        <row r="49">
          <cell r="E49" t="str">
            <v>3 - Administrativo</v>
          </cell>
        </row>
        <row r="50">
          <cell r="E50" t="str">
            <v>3 - Administrativo</v>
          </cell>
        </row>
        <row r="51">
          <cell r="E51" t="str">
            <v>1 - Médico</v>
          </cell>
        </row>
        <row r="52">
          <cell r="E52" t="str">
            <v>2 - Outros Profissionais da Saúde</v>
          </cell>
        </row>
        <row r="53">
          <cell r="E53" t="str">
            <v>3 - Administrativo</v>
          </cell>
        </row>
        <row r="54">
          <cell r="E54" t="str">
            <v>3 - Administrativo</v>
          </cell>
        </row>
        <row r="55">
          <cell r="E55" t="str">
            <v>1 - Médico</v>
          </cell>
        </row>
        <row r="56">
          <cell r="E56" t="str">
            <v>3 - Administrativo</v>
          </cell>
        </row>
        <row r="57">
          <cell r="E57" t="str">
            <v>3 - Administrativo</v>
          </cell>
        </row>
        <row r="58">
          <cell r="E58" t="str">
            <v>3 - Administrativo</v>
          </cell>
        </row>
        <row r="59">
          <cell r="E59" t="str">
            <v>3 - Administrativo</v>
          </cell>
        </row>
        <row r="60">
          <cell r="E60" t="str">
            <v>3 - Administrativo</v>
          </cell>
        </row>
        <row r="61">
          <cell r="E61" t="str">
            <v>3 - Administrativo</v>
          </cell>
        </row>
        <row r="62">
          <cell r="E62" t="str">
            <v>1 - Médico</v>
          </cell>
        </row>
        <row r="63">
          <cell r="E63" t="str">
            <v>1 - Médico</v>
          </cell>
        </row>
        <row r="64">
          <cell r="E64" t="str">
            <v>3 - Administrativo</v>
          </cell>
        </row>
        <row r="65">
          <cell r="E65" t="str">
            <v>2 - Outros Profissionais da Saúde</v>
          </cell>
        </row>
        <row r="66">
          <cell r="E66" t="str">
            <v>2 - Outros Profissionais da Saúde</v>
          </cell>
        </row>
        <row r="67">
          <cell r="E67" t="str">
            <v>1 - Médico</v>
          </cell>
        </row>
        <row r="68">
          <cell r="E68" t="str">
            <v>2 - Outros Profissionais da Saúde</v>
          </cell>
        </row>
        <row r="69">
          <cell r="E69" t="str">
            <v>3 - Administrativo</v>
          </cell>
        </row>
        <row r="70">
          <cell r="E70" t="str">
            <v>1 - Médico</v>
          </cell>
        </row>
        <row r="71">
          <cell r="E71" t="str">
            <v>2 - Outros Profissionais da Saúde</v>
          </cell>
        </row>
        <row r="72">
          <cell r="E72" t="str">
            <v>2 - Outros Profissionais da Saúde</v>
          </cell>
        </row>
        <row r="73">
          <cell r="E73" t="str">
            <v>3 - Administrativo</v>
          </cell>
        </row>
        <row r="74">
          <cell r="E74" t="str">
            <v>2 - Outros Profissionais da Saúde</v>
          </cell>
        </row>
        <row r="75">
          <cell r="E75" t="str">
            <v>2 - Outros Profissionais da Saúde</v>
          </cell>
        </row>
      </sheetData>
      <sheetData sheetId="10"/>
      <sheetData sheetId="11">
        <row r="12">
          <cell r="C12" t="str">
            <v>UPAE ARRUDA</v>
          </cell>
          <cell r="E12" t="str">
            <v>ADALGISA MARIA OLIVEIRA CAVALCANTI</v>
          </cell>
          <cell r="F12" t="str">
            <v>1 - Médico</v>
          </cell>
          <cell r="G12" t="str">
            <v>2251-12</v>
          </cell>
          <cell r="H12">
            <v>44013</v>
          </cell>
          <cell r="I12">
            <v>60.59</v>
          </cell>
          <cell r="J12">
            <v>484.72</v>
          </cell>
          <cell r="K12">
            <v>0</v>
          </cell>
          <cell r="L12">
            <v>0</v>
          </cell>
          <cell r="O12">
            <v>6.2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C13" t="str">
            <v>UPAE ARRUDA</v>
          </cell>
          <cell r="E13" t="str">
            <v>ADRIANA CAVALCANTI BEZERRA</v>
          </cell>
          <cell r="F13" t="str">
            <v>3 - Administrativo</v>
          </cell>
          <cell r="G13" t="str">
            <v>4101-05</v>
          </cell>
          <cell r="H13">
            <v>44013</v>
          </cell>
          <cell r="I13">
            <v>92.91</v>
          </cell>
          <cell r="J13">
            <v>743.28</v>
          </cell>
          <cell r="K13">
            <v>0</v>
          </cell>
          <cell r="L13">
            <v>0</v>
          </cell>
          <cell r="O13">
            <v>0.39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C14" t="str">
            <v>UPAE ARRUDA</v>
          </cell>
          <cell r="E14" t="str">
            <v>AILZA KARLA ANSELMO FIGUEREDO DE ARAUJO</v>
          </cell>
          <cell r="F14" t="str">
            <v>2 - Outros Profissionais da Saúde</v>
          </cell>
          <cell r="G14" t="str">
            <v>2515-20</v>
          </cell>
          <cell r="H14">
            <v>44013</v>
          </cell>
          <cell r="I14">
            <v>21.21</v>
          </cell>
          <cell r="J14">
            <v>169.74</v>
          </cell>
          <cell r="K14">
            <v>0</v>
          </cell>
          <cell r="L14">
            <v>0</v>
          </cell>
          <cell r="O14">
            <v>0.39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C15" t="str">
            <v>UPAE ARRUDA</v>
          </cell>
          <cell r="E15" t="str">
            <v>ALISSON JOSE DIONISIO ALVES</v>
          </cell>
          <cell r="F15" t="str">
            <v>3 - Administrativo</v>
          </cell>
          <cell r="G15" t="str">
            <v>5143-20</v>
          </cell>
          <cell r="H15">
            <v>44013</v>
          </cell>
          <cell r="I15">
            <v>15.8</v>
          </cell>
          <cell r="J15">
            <v>126.45</v>
          </cell>
          <cell r="K15">
            <v>0</v>
          </cell>
          <cell r="L15">
            <v>0</v>
          </cell>
          <cell r="O15">
            <v>0.39</v>
          </cell>
          <cell r="R15">
            <v>360.15159999999997</v>
          </cell>
          <cell r="S15">
            <v>62.7</v>
          </cell>
          <cell r="U15">
            <v>0</v>
          </cell>
          <cell r="X15" t="str">
            <v/>
          </cell>
        </row>
        <row r="16">
          <cell r="C16" t="str">
            <v>UPAE ARRUDA</v>
          </cell>
          <cell r="E16" t="str">
            <v>AMARO CAPISTRANO DOS SANTOS JUNIOR</v>
          </cell>
          <cell r="F16" t="str">
            <v>1 - Médico</v>
          </cell>
          <cell r="G16" t="str">
            <v>2251-09</v>
          </cell>
          <cell r="H16">
            <v>44013</v>
          </cell>
          <cell r="I16">
            <v>60.59</v>
          </cell>
          <cell r="J16">
            <v>484.72</v>
          </cell>
          <cell r="K16">
            <v>0</v>
          </cell>
          <cell r="L16">
            <v>0</v>
          </cell>
          <cell r="O16">
            <v>6.2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C17" t="str">
            <v>UPAE ARRUDA</v>
          </cell>
          <cell r="E17" t="str">
            <v>ANA MARGARIDA DE OLIVEIRA VILAÇA</v>
          </cell>
          <cell r="F17" t="str">
            <v>3 - Administrativo</v>
          </cell>
          <cell r="G17" t="str">
            <v>1421-15</v>
          </cell>
          <cell r="H17">
            <v>44013</v>
          </cell>
          <cell r="I17">
            <v>32.979999999999997</v>
          </cell>
          <cell r="J17">
            <v>263.81</v>
          </cell>
          <cell r="K17">
            <v>0</v>
          </cell>
          <cell r="L17">
            <v>0</v>
          </cell>
          <cell r="O17">
            <v>0.39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C18" t="str">
            <v>UPAE ARRUDA</v>
          </cell>
          <cell r="E18" t="str">
            <v xml:space="preserve">ANDRE FREDERICO FRANKLIN MACIEL </v>
          </cell>
          <cell r="F18" t="str">
            <v>3 - Administrativo</v>
          </cell>
          <cell r="G18" t="str">
            <v>4101-05</v>
          </cell>
          <cell r="H18">
            <v>44013</v>
          </cell>
          <cell r="I18">
            <v>50.01</v>
          </cell>
          <cell r="J18">
            <v>400.01</v>
          </cell>
          <cell r="K18">
            <v>0</v>
          </cell>
          <cell r="L18">
            <v>0</v>
          </cell>
          <cell r="O18">
            <v>0.39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C19" t="str">
            <v>UPAE ARRUDA</v>
          </cell>
          <cell r="E19" t="str">
            <v>ANDRE LUIS BARROS BANDEIRA</v>
          </cell>
          <cell r="F19" t="str">
            <v>2 - Outros Profissionais da Saúde</v>
          </cell>
          <cell r="G19" t="str">
            <v>2236-05</v>
          </cell>
          <cell r="H19">
            <v>44013</v>
          </cell>
          <cell r="I19">
            <v>32.86</v>
          </cell>
          <cell r="J19">
            <v>262.92</v>
          </cell>
          <cell r="K19">
            <v>0</v>
          </cell>
          <cell r="L19">
            <v>0</v>
          </cell>
          <cell r="O19">
            <v>0.39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C20" t="str">
            <v>UPAE ARRUDA</v>
          </cell>
          <cell r="E20" t="str">
            <v>ANDRE LUIZ DELMAS BARBOSA</v>
          </cell>
          <cell r="F20" t="str">
            <v>3 - Administrativo</v>
          </cell>
          <cell r="G20" t="str">
            <v>1425-30</v>
          </cell>
          <cell r="H20">
            <v>44013</v>
          </cell>
          <cell r="I20">
            <v>32.97</v>
          </cell>
          <cell r="J20">
            <v>263.8</v>
          </cell>
          <cell r="K20">
            <v>0</v>
          </cell>
          <cell r="L20">
            <v>0</v>
          </cell>
          <cell r="O20">
            <v>0.39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C21" t="str">
            <v>UPAE ARRUDA</v>
          </cell>
          <cell r="E21" t="str">
            <v xml:space="preserve">AUREA DOS SANTOS NEVES </v>
          </cell>
          <cell r="F21" t="str">
            <v>3 - Administrativo</v>
          </cell>
          <cell r="G21" t="str">
            <v>4110-10</v>
          </cell>
          <cell r="H21">
            <v>44013</v>
          </cell>
          <cell r="I21">
            <v>15.29</v>
          </cell>
          <cell r="J21">
            <v>122.37</v>
          </cell>
          <cell r="K21">
            <v>0</v>
          </cell>
          <cell r="L21">
            <v>0</v>
          </cell>
          <cell r="O21">
            <v>0.39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C22" t="str">
            <v>UPAE ARRUDA</v>
          </cell>
          <cell r="E22" t="str">
            <v>CAMILA DE OLIVEIRA RAMALHO</v>
          </cell>
          <cell r="F22" t="str">
            <v>1 - Médico</v>
          </cell>
          <cell r="G22" t="str">
            <v>2253-10</v>
          </cell>
          <cell r="H22">
            <v>44013</v>
          </cell>
          <cell r="I22">
            <v>60.59</v>
          </cell>
          <cell r="J22">
            <v>484.72</v>
          </cell>
          <cell r="K22">
            <v>0</v>
          </cell>
          <cell r="L22">
            <v>0</v>
          </cell>
          <cell r="O22">
            <v>6.2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C23" t="str">
            <v>UPAE ARRUDA</v>
          </cell>
          <cell r="E23" t="str">
            <v>CRISTIENE BIZERRA DE MENDONÇA</v>
          </cell>
          <cell r="F23" t="str">
            <v>2 - Outros Profissionais da Saúde</v>
          </cell>
          <cell r="G23" t="str">
            <v>3222-05</v>
          </cell>
          <cell r="H23">
            <v>44013</v>
          </cell>
          <cell r="I23">
            <v>13.08</v>
          </cell>
          <cell r="J23">
            <v>104.65</v>
          </cell>
          <cell r="K23">
            <v>0</v>
          </cell>
          <cell r="L23">
            <v>0</v>
          </cell>
          <cell r="O23">
            <v>0.39</v>
          </cell>
          <cell r="R23">
            <v>176.1516</v>
          </cell>
          <cell r="S23">
            <v>65.95</v>
          </cell>
          <cell r="U23">
            <v>64</v>
          </cell>
          <cell r="X23" t="str">
            <v>AUXILIO CRECHE</v>
          </cell>
        </row>
        <row r="24">
          <cell r="C24" t="str">
            <v>UPAE ARRUDA</v>
          </cell>
          <cell r="E24" t="str">
            <v>DANIELLA CARNEIRO DA COSTA SILVA CASTRO</v>
          </cell>
          <cell r="F24" t="str">
            <v>1 - Médico</v>
          </cell>
          <cell r="G24" t="str">
            <v>2251-09</v>
          </cell>
          <cell r="H24">
            <v>44013</v>
          </cell>
          <cell r="I24">
            <v>60.59</v>
          </cell>
          <cell r="J24">
            <v>484.72</v>
          </cell>
          <cell r="K24">
            <v>0</v>
          </cell>
          <cell r="L24">
            <v>0</v>
          </cell>
          <cell r="O24">
            <v>6.2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C25" t="str">
            <v>UPAE ARRUDA</v>
          </cell>
          <cell r="E25" t="str">
            <v>DANIELLE DA MOTA FLORÊNCIO</v>
          </cell>
          <cell r="F25" t="str">
            <v>2 - Outros Profissionais da Saúde</v>
          </cell>
          <cell r="G25" t="str">
            <v>3222-05</v>
          </cell>
          <cell r="H25">
            <v>44013</v>
          </cell>
          <cell r="I25">
            <v>13.94</v>
          </cell>
          <cell r="J25">
            <v>111.45</v>
          </cell>
          <cell r="K25">
            <v>0</v>
          </cell>
          <cell r="L25">
            <v>0</v>
          </cell>
          <cell r="O25">
            <v>0.39</v>
          </cell>
          <cell r="R25">
            <v>360.15159999999997</v>
          </cell>
          <cell r="S25">
            <v>65.95</v>
          </cell>
          <cell r="U25">
            <v>0</v>
          </cell>
          <cell r="X25" t="str">
            <v/>
          </cell>
        </row>
        <row r="26">
          <cell r="C26" t="str">
            <v>UPAE ARRUDA</v>
          </cell>
          <cell r="E26" t="str">
            <v>DANIELLE MENEZES DE LIMA</v>
          </cell>
          <cell r="F26" t="str">
            <v>2 - Outros Profissionais da Saúde</v>
          </cell>
          <cell r="G26" t="str">
            <v>2516-05</v>
          </cell>
          <cell r="H26">
            <v>44013</v>
          </cell>
          <cell r="I26">
            <v>27.34</v>
          </cell>
          <cell r="J26">
            <v>218.79</v>
          </cell>
          <cell r="K26">
            <v>0</v>
          </cell>
          <cell r="L26">
            <v>0</v>
          </cell>
          <cell r="O26">
            <v>0.39</v>
          </cell>
          <cell r="R26">
            <v>200.1516</v>
          </cell>
          <cell r="S26">
            <v>151.56</v>
          </cell>
          <cell r="U26">
            <v>0</v>
          </cell>
          <cell r="X26" t="str">
            <v/>
          </cell>
        </row>
        <row r="27">
          <cell r="C27" t="str">
            <v>UPAE ARRUDA</v>
          </cell>
          <cell r="E27" t="str">
            <v>DEBORAH REGINA DE MORAES GARCIA</v>
          </cell>
          <cell r="F27" t="str">
            <v>2 - Outros Profissionais da Saúde</v>
          </cell>
          <cell r="G27" t="str">
            <v>2516-05</v>
          </cell>
          <cell r="H27">
            <v>44013</v>
          </cell>
          <cell r="I27">
            <v>27.34</v>
          </cell>
          <cell r="J27">
            <v>218.79</v>
          </cell>
          <cell r="K27">
            <v>0</v>
          </cell>
          <cell r="L27">
            <v>0</v>
          </cell>
          <cell r="O27">
            <v>0.39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C28" t="str">
            <v>UPAE ARRUDA</v>
          </cell>
          <cell r="E28" t="str">
            <v>DENIZE JOSE DOS SANTOS OLIVEIRA</v>
          </cell>
          <cell r="F28" t="str">
            <v>2 - Outros Profissionais da Saúde</v>
          </cell>
          <cell r="G28" t="str">
            <v>3222-05</v>
          </cell>
          <cell r="H28">
            <v>44013</v>
          </cell>
          <cell r="I28">
            <v>13.09</v>
          </cell>
          <cell r="J28">
            <v>104.66</v>
          </cell>
          <cell r="K28">
            <v>0</v>
          </cell>
          <cell r="L28">
            <v>0</v>
          </cell>
          <cell r="O28">
            <v>0.39</v>
          </cell>
          <cell r="R28">
            <v>360.15159999999997</v>
          </cell>
          <cell r="S28">
            <v>65.95</v>
          </cell>
          <cell r="U28">
            <v>0</v>
          </cell>
          <cell r="X28" t="str">
            <v/>
          </cell>
        </row>
        <row r="29">
          <cell r="C29" t="str">
            <v>UPAE ARRUDA</v>
          </cell>
          <cell r="E29" t="str">
            <v>EDECARLOS DA SILVA NASCIMENTO</v>
          </cell>
          <cell r="F29" t="str">
            <v>3 - Administrativo</v>
          </cell>
          <cell r="G29" t="str">
            <v>5143-20</v>
          </cell>
          <cell r="H29">
            <v>44013</v>
          </cell>
          <cell r="I29">
            <v>12.54</v>
          </cell>
          <cell r="J29">
            <v>100.32</v>
          </cell>
          <cell r="K29">
            <v>0</v>
          </cell>
          <cell r="L29">
            <v>0</v>
          </cell>
          <cell r="O29">
            <v>0.39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C30" t="str">
            <v>UPAE ARRUDA</v>
          </cell>
          <cell r="E30" t="str">
            <v xml:space="preserve">EDLUCIA TENORIO CAMPOS </v>
          </cell>
          <cell r="F30" t="str">
            <v>3 - Administrativo</v>
          </cell>
          <cell r="G30" t="str">
            <v>4110-10</v>
          </cell>
          <cell r="H30">
            <v>44013</v>
          </cell>
          <cell r="I30">
            <v>14.28</v>
          </cell>
          <cell r="J30">
            <v>114.31</v>
          </cell>
          <cell r="K30">
            <v>0</v>
          </cell>
          <cell r="L30">
            <v>0</v>
          </cell>
          <cell r="O30">
            <v>0.39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C31" t="str">
            <v>UPAE ARRUDA</v>
          </cell>
          <cell r="E31" t="str">
            <v>ELAINE CRISTINA DE LIMA QUIRINO CABRAL</v>
          </cell>
          <cell r="F31" t="str">
            <v>2 - Outros Profissionais da Saúde</v>
          </cell>
          <cell r="G31" t="str">
            <v>3222-05</v>
          </cell>
          <cell r="H31">
            <v>44013</v>
          </cell>
          <cell r="I31">
            <v>15.18</v>
          </cell>
          <cell r="J31">
            <v>121.38</v>
          </cell>
          <cell r="K31">
            <v>0</v>
          </cell>
          <cell r="L31">
            <v>0</v>
          </cell>
          <cell r="O31">
            <v>0</v>
          </cell>
          <cell r="R31">
            <v>0</v>
          </cell>
          <cell r="S31">
            <v>65.95</v>
          </cell>
          <cell r="U31">
            <v>0</v>
          </cell>
          <cell r="X31" t="str">
            <v/>
          </cell>
        </row>
        <row r="32">
          <cell r="C32" t="str">
            <v>UPAE ARRUDA</v>
          </cell>
          <cell r="E32" t="str">
            <v>ELANNY DE KASSIA BATISTA CRUZ</v>
          </cell>
          <cell r="F32" t="str">
            <v>3 - Administrativo</v>
          </cell>
          <cell r="G32" t="str">
            <v>4110-05</v>
          </cell>
          <cell r="H32">
            <v>44013</v>
          </cell>
          <cell r="I32">
            <v>10.45</v>
          </cell>
          <cell r="J32">
            <v>83.6</v>
          </cell>
          <cell r="K32">
            <v>0</v>
          </cell>
          <cell r="L32">
            <v>0</v>
          </cell>
          <cell r="O32">
            <v>0.39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C33" t="str">
            <v>UPAE ARRUDA</v>
          </cell>
          <cell r="E33" t="str">
            <v>ELIANE MARIA DA SILVA ROCHA</v>
          </cell>
          <cell r="F33" t="str">
            <v>2 - Outros Profissionais da Saúde</v>
          </cell>
          <cell r="G33" t="str">
            <v>3222-05</v>
          </cell>
          <cell r="H33">
            <v>44013</v>
          </cell>
          <cell r="I33">
            <v>13.09</v>
          </cell>
          <cell r="J33">
            <v>104.66</v>
          </cell>
          <cell r="K33">
            <v>0</v>
          </cell>
          <cell r="L33">
            <v>0</v>
          </cell>
          <cell r="O33">
            <v>0.39</v>
          </cell>
          <cell r="R33">
            <v>360.15159999999997</v>
          </cell>
          <cell r="S33">
            <v>65.95</v>
          </cell>
          <cell r="U33">
            <v>64</v>
          </cell>
          <cell r="X33" t="str">
            <v>AUXILIO CRECHE</v>
          </cell>
        </row>
        <row r="34">
          <cell r="C34" t="str">
            <v>UPAE ARRUDA</v>
          </cell>
          <cell r="E34" t="str">
            <v>ERIKA TAYNA SALDANHA DE OLIVEIRA</v>
          </cell>
          <cell r="F34" t="str">
            <v>3 - Administrativo</v>
          </cell>
          <cell r="G34" t="str">
            <v>5143-20</v>
          </cell>
          <cell r="H34">
            <v>44013</v>
          </cell>
          <cell r="I34">
            <v>13.99</v>
          </cell>
          <cell r="J34">
            <v>111.94</v>
          </cell>
          <cell r="K34">
            <v>0</v>
          </cell>
          <cell r="L34">
            <v>0</v>
          </cell>
          <cell r="O34">
            <v>0.39</v>
          </cell>
          <cell r="R34">
            <v>360.15159999999997</v>
          </cell>
          <cell r="S34">
            <v>62.7</v>
          </cell>
          <cell r="U34">
            <v>0</v>
          </cell>
          <cell r="X34" t="str">
            <v/>
          </cell>
        </row>
        <row r="35">
          <cell r="C35" t="str">
            <v>UPAE ARRUDA</v>
          </cell>
          <cell r="E35" t="str">
            <v>FERNANDO LUIZ FIRMINO</v>
          </cell>
          <cell r="F35" t="str">
            <v>3 - Administrativo</v>
          </cell>
          <cell r="G35" t="str">
            <v>5143-20</v>
          </cell>
          <cell r="H35">
            <v>44013</v>
          </cell>
          <cell r="I35">
            <v>17.48</v>
          </cell>
          <cell r="J35">
            <v>139.82</v>
          </cell>
          <cell r="K35">
            <v>0</v>
          </cell>
          <cell r="L35">
            <v>0</v>
          </cell>
          <cell r="O35">
            <v>0.39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C36" t="str">
            <v>UPAE ARRUDA</v>
          </cell>
          <cell r="E36" t="str">
            <v>FILIPE COSTA LEANDRO BITU</v>
          </cell>
          <cell r="F36" t="str">
            <v>3 - Administrativo</v>
          </cell>
          <cell r="G36" t="str">
            <v>1210-05</v>
          </cell>
          <cell r="H36">
            <v>44013</v>
          </cell>
          <cell r="I36">
            <v>87.39</v>
          </cell>
          <cell r="J36">
            <v>699.15</v>
          </cell>
          <cell r="K36">
            <v>0</v>
          </cell>
          <cell r="L36">
            <v>0</v>
          </cell>
          <cell r="O36">
            <v>0.39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C37" t="str">
            <v>UPAE ARRUDA</v>
          </cell>
          <cell r="E37" t="str">
            <v>FILIPE JORGE CAVALCANTI DO REGO</v>
          </cell>
          <cell r="F37" t="str">
            <v>2 - Outros Profissionais da Saúde</v>
          </cell>
          <cell r="G37" t="str">
            <v>3241-15</v>
          </cell>
          <cell r="H37">
            <v>44013</v>
          </cell>
          <cell r="I37">
            <v>30.27</v>
          </cell>
          <cell r="J37">
            <v>242.17</v>
          </cell>
          <cell r="K37">
            <v>0</v>
          </cell>
          <cell r="L37">
            <v>0</v>
          </cell>
          <cell r="O37">
            <v>0.39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C38" t="str">
            <v>UPAE ARRUDA</v>
          </cell>
          <cell r="E38" t="str">
            <v>FLAVIO BATISTA DA SILVA</v>
          </cell>
          <cell r="F38" t="str">
            <v>3 - Administrativo</v>
          </cell>
          <cell r="G38" t="str">
            <v>4110-10</v>
          </cell>
          <cell r="H38">
            <v>44013</v>
          </cell>
          <cell r="I38">
            <v>17.82</v>
          </cell>
          <cell r="J38">
            <v>142.62</v>
          </cell>
          <cell r="K38">
            <v>0</v>
          </cell>
          <cell r="L38">
            <v>0</v>
          </cell>
          <cell r="O38">
            <v>0.39</v>
          </cell>
          <cell r="R38">
            <v>272.15159999999997</v>
          </cell>
          <cell r="S38">
            <v>85.74</v>
          </cell>
          <cell r="U38">
            <v>0</v>
          </cell>
          <cell r="X38" t="str">
            <v/>
          </cell>
        </row>
        <row r="39">
          <cell r="C39" t="str">
            <v>UPAE ARRUDA</v>
          </cell>
          <cell r="E39" t="str">
            <v>GENILDO FRANCISCO DA SILVA</v>
          </cell>
          <cell r="F39" t="str">
            <v>3 - Administrativo</v>
          </cell>
          <cell r="G39" t="str">
            <v>4110-05</v>
          </cell>
          <cell r="H39">
            <v>44013</v>
          </cell>
          <cell r="I39">
            <v>10.45</v>
          </cell>
          <cell r="J39">
            <v>83.6</v>
          </cell>
          <cell r="K39">
            <v>0</v>
          </cell>
          <cell r="L39">
            <v>0</v>
          </cell>
          <cell r="O39">
            <v>0.39</v>
          </cell>
          <cell r="R39">
            <v>390.95159999999998</v>
          </cell>
          <cell r="S39">
            <v>62.7</v>
          </cell>
          <cell r="U39">
            <v>0</v>
          </cell>
          <cell r="X39" t="str">
            <v/>
          </cell>
        </row>
        <row r="40">
          <cell r="C40" t="str">
            <v>UPAE ARRUDA</v>
          </cell>
          <cell r="E40" t="str">
            <v>GILKA MARIA DA SILVA PAIVA</v>
          </cell>
          <cell r="F40" t="str">
            <v>2 - Outros Profissionais da Saúde</v>
          </cell>
          <cell r="G40" t="str">
            <v>2234-05</v>
          </cell>
          <cell r="H40">
            <v>44013</v>
          </cell>
          <cell r="I40">
            <v>37.79</v>
          </cell>
          <cell r="J40">
            <v>302.26</v>
          </cell>
          <cell r="K40">
            <v>0</v>
          </cell>
          <cell r="L40">
            <v>0</v>
          </cell>
          <cell r="O40">
            <v>0.39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C41" t="str">
            <v>UPAE ARRUDA</v>
          </cell>
          <cell r="E41" t="str">
            <v>GISELLE DE FRANÇA CARVALHO</v>
          </cell>
          <cell r="F41" t="str">
            <v>2 - Outros Profissionais da Saúde</v>
          </cell>
          <cell r="G41" t="str">
            <v>3222-05</v>
          </cell>
          <cell r="H41">
            <v>44013</v>
          </cell>
          <cell r="I41">
            <v>13.08</v>
          </cell>
          <cell r="J41">
            <v>104.65</v>
          </cell>
          <cell r="K41">
            <v>0</v>
          </cell>
          <cell r="L41">
            <v>0</v>
          </cell>
          <cell r="O41">
            <v>0.39</v>
          </cell>
          <cell r="R41">
            <v>390.95159999999998</v>
          </cell>
          <cell r="S41">
            <v>65.95</v>
          </cell>
          <cell r="U41">
            <v>0</v>
          </cell>
          <cell r="X41" t="str">
            <v/>
          </cell>
        </row>
        <row r="42">
          <cell r="C42" t="str">
            <v>UPAE ARRUDA</v>
          </cell>
          <cell r="E42" t="str">
            <v>GLEICIANE ANGELO MESSIAS</v>
          </cell>
          <cell r="F42" t="str">
            <v>3 - Administrativo</v>
          </cell>
          <cell r="G42" t="str">
            <v>5143-20</v>
          </cell>
          <cell r="H42">
            <v>44013</v>
          </cell>
          <cell r="I42">
            <v>12.54</v>
          </cell>
          <cell r="J42">
            <v>100.32</v>
          </cell>
          <cell r="K42">
            <v>0</v>
          </cell>
          <cell r="L42">
            <v>0</v>
          </cell>
          <cell r="O42">
            <v>0.39</v>
          </cell>
          <cell r="R42">
            <v>184.1516</v>
          </cell>
          <cell r="S42">
            <v>62.7</v>
          </cell>
          <cell r="U42">
            <v>0</v>
          </cell>
          <cell r="X42" t="str">
            <v/>
          </cell>
        </row>
        <row r="43">
          <cell r="C43" t="str">
            <v>UPAE ARRUDA</v>
          </cell>
          <cell r="E43" t="str">
            <v>GRACIELY MARIA DE OLIVEIRA CASTRO</v>
          </cell>
          <cell r="F43" t="str">
            <v>2 - Outros Profissionais da Saúde</v>
          </cell>
          <cell r="G43" t="str">
            <v>2235-05</v>
          </cell>
          <cell r="H43">
            <v>44013</v>
          </cell>
          <cell r="I43">
            <v>26.29</v>
          </cell>
          <cell r="J43">
            <v>210.36</v>
          </cell>
          <cell r="K43">
            <v>0</v>
          </cell>
          <cell r="L43">
            <v>0</v>
          </cell>
          <cell r="O43">
            <v>1.56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C44" t="str">
            <v>UPAE ARRUDA</v>
          </cell>
          <cell r="E44" t="str">
            <v>GRACIETE MARIA FERNANDES LINS DE OLIVEIRA</v>
          </cell>
          <cell r="F44" t="str">
            <v>3 - Administrativo</v>
          </cell>
          <cell r="G44" t="str">
            <v>4110-05</v>
          </cell>
          <cell r="H44">
            <v>44013</v>
          </cell>
          <cell r="I44">
            <v>10.46</v>
          </cell>
          <cell r="J44">
            <v>83.6</v>
          </cell>
          <cell r="K44">
            <v>0</v>
          </cell>
          <cell r="L44">
            <v>0</v>
          </cell>
          <cell r="O44">
            <v>0.39</v>
          </cell>
          <cell r="R44">
            <v>360.15159999999997</v>
          </cell>
          <cell r="S44">
            <v>62.7</v>
          </cell>
          <cell r="U44">
            <v>0</v>
          </cell>
          <cell r="X44" t="str">
            <v/>
          </cell>
        </row>
        <row r="45">
          <cell r="C45" t="str">
            <v>UPAE ARRUDA</v>
          </cell>
          <cell r="E45" t="str">
            <v>HELENITA CRISTIANA MOREIRA COSTA GARCEZ</v>
          </cell>
          <cell r="F45" t="str">
            <v>2 - Outros Profissionais da Saúde</v>
          </cell>
          <cell r="G45" t="str">
            <v>2234-05</v>
          </cell>
          <cell r="H45">
            <v>44013</v>
          </cell>
          <cell r="I45">
            <v>28.42</v>
          </cell>
          <cell r="J45">
            <v>227.33</v>
          </cell>
          <cell r="K45">
            <v>0</v>
          </cell>
          <cell r="L45">
            <v>0</v>
          </cell>
          <cell r="O45">
            <v>0.39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C46" t="str">
            <v>UPAE ARRUDA</v>
          </cell>
          <cell r="E46" t="str">
            <v>HENRIQUE VICTOR</v>
          </cell>
          <cell r="F46" t="str">
            <v>1 - Médico</v>
          </cell>
          <cell r="G46" t="str">
            <v>2253-20</v>
          </cell>
          <cell r="H46">
            <v>44013</v>
          </cell>
          <cell r="I46">
            <v>97.7</v>
          </cell>
          <cell r="J46">
            <v>781.59</v>
          </cell>
          <cell r="K46">
            <v>0</v>
          </cell>
          <cell r="L46">
            <v>0</v>
          </cell>
          <cell r="O46">
            <v>6.2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C47" t="str">
            <v>UPAE ARRUDA</v>
          </cell>
          <cell r="E47" t="str">
            <v>IRLANEIDE BARBOSA DA SILVA</v>
          </cell>
          <cell r="F47" t="str">
            <v>3 - Administrativo</v>
          </cell>
          <cell r="G47" t="str">
            <v>4110-05</v>
          </cell>
          <cell r="H47">
            <v>44013</v>
          </cell>
          <cell r="I47">
            <v>11.08</v>
          </cell>
          <cell r="J47">
            <v>88.58</v>
          </cell>
          <cell r="K47">
            <v>0</v>
          </cell>
          <cell r="L47">
            <v>0</v>
          </cell>
          <cell r="O47">
            <v>0.39</v>
          </cell>
          <cell r="R47">
            <v>184.1516</v>
          </cell>
          <cell r="S47">
            <v>62.7</v>
          </cell>
          <cell r="U47">
            <v>0</v>
          </cell>
          <cell r="X47" t="str">
            <v/>
          </cell>
        </row>
        <row r="48">
          <cell r="C48" t="str">
            <v>UPAE ARRUDA</v>
          </cell>
          <cell r="E48" t="str">
            <v xml:space="preserve">JACQUELINE DE LEMOS VASCONCELOS </v>
          </cell>
          <cell r="F48" t="str">
            <v>2 - Outros Profissionais da Saúde</v>
          </cell>
          <cell r="G48" t="str">
            <v>4101-05</v>
          </cell>
          <cell r="H48">
            <v>44013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O48">
            <v>0.39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C49" t="str">
            <v>UPAE ARRUDA</v>
          </cell>
          <cell r="E49" t="str">
            <v>JESSICA ASMIM DOS SANTOS FERREIRA</v>
          </cell>
          <cell r="F49" t="str">
            <v>3 - Administrativo</v>
          </cell>
          <cell r="G49" t="str">
            <v>4110-05</v>
          </cell>
          <cell r="H49">
            <v>44013</v>
          </cell>
          <cell r="I49">
            <v>11.59</v>
          </cell>
          <cell r="J49">
            <v>92.75</v>
          </cell>
          <cell r="K49">
            <v>0</v>
          </cell>
          <cell r="L49">
            <v>0</v>
          </cell>
          <cell r="O49">
            <v>0.39</v>
          </cell>
          <cell r="R49">
            <v>160.1516</v>
          </cell>
          <cell r="S49">
            <v>62.7</v>
          </cell>
          <cell r="U49">
            <v>0</v>
          </cell>
          <cell r="X49" t="str">
            <v/>
          </cell>
        </row>
        <row r="50">
          <cell r="C50" t="str">
            <v>UPAE ARRUDA</v>
          </cell>
          <cell r="E50" t="str">
            <v>JOANNA PAULA CAMARA LIMA DA COSTA</v>
          </cell>
          <cell r="F50" t="str">
            <v>1 - Médico</v>
          </cell>
          <cell r="G50" t="str">
            <v>2253-20</v>
          </cell>
          <cell r="H50">
            <v>44013</v>
          </cell>
          <cell r="I50">
            <v>60.59</v>
          </cell>
          <cell r="J50">
            <v>484.72</v>
          </cell>
          <cell r="K50">
            <v>0</v>
          </cell>
          <cell r="L50">
            <v>0</v>
          </cell>
          <cell r="O50">
            <v>6.2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C51" t="str">
            <v>UPAE ARRUDA</v>
          </cell>
          <cell r="E51" t="str">
            <v>JOAS OLIVEIRA DO CARMO</v>
          </cell>
          <cell r="F51" t="str">
            <v>3 - Administrativo</v>
          </cell>
          <cell r="G51" t="str">
            <v>5174-10</v>
          </cell>
          <cell r="H51">
            <v>44013</v>
          </cell>
          <cell r="I51">
            <v>12.54</v>
          </cell>
          <cell r="J51">
            <v>100.32</v>
          </cell>
          <cell r="K51">
            <v>0</v>
          </cell>
          <cell r="L51">
            <v>0</v>
          </cell>
          <cell r="O51">
            <v>0.39</v>
          </cell>
          <cell r="R51">
            <v>390.95159999999998</v>
          </cell>
          <cell r="S51">
            <v>62.7</v>
          </cell>
          <cell r="U51">
            <v>0</v>
          </cell>
          <cell r="X51" t="str">
            <v/>
          </cell>
        </row>
        <row r="52">
          <cell r="C52" t="str">
            <v>UPAE ARRUDA</v>
          </cell>
          <cell r="E52" t="str">
            <v>JORGE ALVES DE SOUZA</v>
          </cell>
          <cell r="F52" t="str">
            <v>2 - Outros Profissionais da Saúde</v>
          </cell>
          <cell r="G52" t="str">
            <v>3241-15</v>
          </cell>
          <cell r="H52">
            <v>44013</v>
          </cell>
          <cell r="I52">
            <v>29.24</v>
          </cell>
          <cell r="J52">
            <v>315.18</v>
          </cell>
          <cell r="K52">
            <v>0</v>
          </cell>
          <cell r="L52">
            <v>0</v>
          </cell>
          <cell r="O52">
            <v>0.39</v>
          </cell>
          <cell r="R52">
            <v>184.1516</v>
          </cell>
          <cell r="S52">
            <v>121.83</v>
          </cell>
          <cell r="U52">
            <v>0</v>
          </cell>
          <cell r="X52" t="str">
            <v/>
          </cell>
        </row>
        <row r="53">
          <cell r="C53" t="str">
            <v>UPAE ARRUDA</v>
          </cell>
          <cell r="E53" t="str">
            <v>JOSE CICERO COSTA MENEZES</v>
          </cell>
          <cell r="F53" t="str">
            <v>3 - Administrativo</v>
          </cell>
          <cell r="G53" t="str">
            <v>5174-10</v>
          </cell>
          <cell r="H53">
            <v>44013</v>
          </cell>
          <cell r="I53">
            <v>6.69</v>
          </cell>
          <cell r="J53">
            <v>53.51</v>
          </cell>
          <cell r="K53">
            <v>0</v>
          </cell>
          <cell r="L53">
            <v>0</v>
          </cell>
          <cell r="O53">
            <v>0.39</v>
          </cell>
          <cell r="R53">
            <v>390.95159999999998</v>
          </cell>
          <cell r="S53">
            <v>33.44</v>
          </cell>
          <cell r="U53">
            <v>0</v>
          </cell>
          <cell r="X53" t="str">
            <v/>
          </cell>
        </row>
        <row r="54">
          <cell r="C54" t="str">
            <v>UPAE ARRUDA</v>
          </cell>
          <cell r="E54" t="str">
            <v xml:space="preserve">KATARINE PEREIRA DA SILVA </v>
          </cell>
          <cell r="F54" t="str">
            <v>3 - Administrativo</v>
          </cell>
          <cell r="G54" t="str">
            <v>4110-10</v>
          </cell>
          <cell r="H54">
            <v>44013</v>
          </cell>
          <cell r="I54">
            <v>15.39</v>
          </cell>
          <cell r="J54">
            <v>123.17</v>
          </cell>
          <cell r="K54">
            <v>0</v>
          </cell>
          <cell r="L54">
            <v>0</v>
          </cell>
          <cell r="O54">
            <v>0.39</v>
          </cell>
          <cell r="R54">
            <v>360.15159999999997</v>
          </cell>
          <cell r="S54">
            <v>85.74</v>
          </cell>
          <cell r="U54">
            <v>0</v>
          </cell>
          <cell r="X54" t="str">
            <v/>
          </cell>
        </row>
        <row r="55">
          <cell r="C55" t="str">
            <v>UPAE ARRUDA</v>
          </cell>
          <cell r="E55" t="str">
            <v>LILIAN LOPES SOBRAL</v>
          </cell>
          <cell r="F55" t="str">
            <v>3 - Administrativo</v>
          </cell>
          <cell r="G55" t="str">
            <v>4110-05</v>
          </cell>
          <cell r="H55">
            <v>44013</v>
          </cell>
          <cell r="I55">
            <v>12.55</v>
          </cell>
          <cell r="J55">
            <v>100.33</v>
          </cell>
          <cell r="K55">
            <v>0</v>
          </cell>
          <cell r="L55">
            <v>0</v>
          </cell>
          <cell r="O55">
            <v>0.39</v>
          </cell>
          <cell r="R55">
            <v>390.95159999999998</v>
          </cell>
          <cell r="S55">
            <v>62.7</v>
          </cell>
          <cell r="U55">
            <v>0</v>
          </cell>
          <cell r="X55" t="str">
            <v/>
          </cell>
        </row>
        <row r="56">
          <cell r="C56" t="str">
            <v>UPAE ARRUDA</v>
          </cell>
          <cell r="E56" t="str">
            <v>LINDACI MOURA DE LUNA MATOS</v>
          </cell>
          <cell r="F56" t="str">
            <v>2 - Outros Profissionais da Saúde</v>
          </cell>
          <cell r="G56" t="str">
            <v>2516-05</v>
          </cell>
          <cell r="H56">
            <v>44013</v>
          </cell>
          <cell r="I56">
            <v>27.35</v>
          </cell>
          <cell r="J56">
            <v>218.8</v>
          </cell>
          <cell r="K56">
            <v>0</v>
          </cell>
          <cell r="L56">
            <v>0</v>
          </cell>
          <cell r="O56">
            <v>0.39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C57" t="str">
            <v>UPAE ARRUDA</v>
          </cell>
          <cell r="E57" t="str">
            <v>LINDINEIDE CONCEICAO DE OLIVEIRA</v>
          </cell>
          <cell r="F57" t="str">
            <v>3 - Administrativo</v>
          </cell>
          <cell r="G57" t="str">
            <v>5134-30</v>
          </cell>
          <cell r="H57">
            <v>44013</v>
          </cell>
          <cell r="I57">
            <v>12.55</v>
          </cell>
          <cell r="J57">
            <v>100.33</v>
          </cell>
          <cell r="K57">
            <v>0</v>
          </cell>
          <cell r="L57">
            <v>0</v>
          </cell>
          <cell r="O57">
            <v>0.39</v>
          </cell>
          <cell r="R57">
            <v>360.15159999999997</v>
          </cell>
          <cell r="S57">
            <v>62.7</v>
          </cell>
          <cell r="U57">
            <v>0</v>
          </cell>
          <cell r="X57" t="str">
            <v/>
          </cell>
        </row>
        <row r="58">
          <cell r="C58" t="str">
            <v>UPAE ARRUDA</v>
          </cell>
          <cell r="E58" t="str">
            <v>LUCIANA MARIA MERGULHAO COELHO</v>
          </cell>
          <cell r="F58" t="str">
            <v>2 - Outros Profissionais da Saúde</v>
          </cell>
          <cell r="G58" t="str">
            <v>2236-05</v>
          </cell>
          <cell r="H58">
            <v>44013</v>
          </cell>
          <cell r="I58">
            <v>32.869999999999997</v>
          </cell>
          <cell r="J58">
            <v>262.93</v>
          </cell>
          <cell r="K58">
            <v>0</v>
          </cell>
          <cell r="L58">
            <v>0</v>
          </cell>
          <cell r="O58">
            <v>0.39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C59" t="str">
            <v>UPAE ARRUDA</v>
          </cell>
          <cell r="E59" t="str">
            <v>LUCIANO SANTOS PINHEIRO DA SILVA</v>
          </cell>
          <cell r="F59" t="str">
            <v>3 - Administrativo</v>
          </cell>
          <cell r="G59" t="str">
            <v>5143-10</v>
          </cell>
          <cell r="H59">
            <v>44013</v>
          </cell>
          <cell r="I59">
            <v>14.02</v>
          </cell>
          <cell r="J59">
            <v>112.2</v>
          </cell>
          <cell r="K59">
            <v>0</v>
          </cell>
          <cell r="L59">
            <v>0</v>
          </cell>
          <cell r="O59">
            <v>0.39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C60" t="str">
            <v>UPAE ARRUDA</v>
          </cell>
          <cell r="E60" t="str">
            <v>LUCIANO SOUZA DA SILVA</v>
          </cell>
          <cell r="F60" t="str">
            <v>3 - Administrativo</v>
          </cell>
          <cell r="G60" t="str">
            <v>2124-05</v>
          </cell>
          <cell r="H60">
            <v>44013</v>
          </cell>
          <cell r="I60">
            <v>29.44</v>
          </cell>
          <cell r="J60">
            <v>235.46</v>
          </cell>
          <cell r="K60">
            <v>0</v>
          </cell>
          <cell r="L60">
            <v>0</v>
          </cell>
          <cell r="O60">
            <v>0.39</v>
          </cell>
          <cell r="R60">
            <v>216.1516</v>
          </cell>
          <cell r="S60">
            <v>176.59</v>
          </cell>
          <cell r="U60">
            <v>0</v>
          </cell>
          <cell r="X60" t="str">
            <v/>
          </cell>
        </row>
        <row r="61">
          <cell r="C61" t="str">
            <v>UPAE ARRUDA</v>
          </cell>
          <cell r="E61" t="str">
            <v>MARCELL LINS MELO</v>
          </cell>
          <cell r="F61" t="str">
            <v>1 - Médico</v>
          </cell>
          <cell r="G61" t="str">
            <v>2251-25</v>
          </cell>
          <cell r="H61">
            <v>44013</v>
          </cell>
          <cell r="I61">
            <v>60.59</v>
          </cell>
          <cell r="J61">
            <v>484.72</v>
          </cell>
          <cell r="K61">
            <v>0</v>
          </cell>
          <cell r="L61">
            <v>0</v>
          </cell>
          <cell r="O61">
            <v>6.2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C62" t="str">
            <v>UPAE ARRUDA</v>
          </cell>
          <cell r="E62" t="str">
            <v>MARIA EDUARDA OLIVEIRA LINS</v>
          </cell>
          <cell r="F62" t="str">
            <v>2 - Outros Profissionais da Saúde</v>
          </cell>
          <cell r="G62" t="str">
            <v>2235-05</v>
          </cell>
          <cell r="H62">
            <v>44013</v>
          </cell>
          <cell r="I62">
            <v>40</v>
          </cell>
          <cell r="J62">
            <v>320.02</v>
          </cell>
          <cell r="K62">
            <v>0</v>
          </cell>
          <cell r="L62">
            <v>0</v>
          </cell>
          <cell r="O62">
            <v>1.56</v>
          </cell>
          <cell r="R62">
            <v>0</v>
          </cell>
          <cell r="S62">
            <v>0</v>
          </cell>
          <cell r="U62">
            <v>100</v>
          </cell>
          <cell r="X62" t="str">
            <v>AUXILIO CRECHE</v>
          </cell>
        </row>
        <row r="63">
          <cell r="C63" t="str">
            <v>UPAE ARRUDA</v>
          </cell>
          <cell r="E63" t="str">
            <v>MARIA IRANEIDE DUARTE LIMA DE OLIVEIRA</v>
          </cell>
          <cell r="F63" t="str">
            <v>3 - Administrativo</v>
          </cell>
          <cell r="G63" t="str">
            <v>4110-05</v>
          </cell>
          <cell r="H63">
            <v>44013</v>
          </cell>
          <cell r="I63">
            <v>12.55</v>
          </cell>
          <cell r="J63">
            <v>100.33</v>
          </cell>
          <cell r="K63">
            <v>0</v>
          </cell>
          <cell r="L63">
            <v>0</v>
          </cell>
          <cell r="O63">
            <v>0.39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C64" t="str">
            <v>UPAE ARRUDA</v>
          </cell>
          <cell r="E64" t="str">
            <v>MARLISE LUCIA NADLER DA SILVA</v>
          </cell>
          <cell r="F64" t="str">
            <v>3 - Administrativo</v>
          </cell>
          <cell r="G64" t="str">
            <v>2611-10</v>
          </cell>
          <cell r="H64">
            <v>44013</v>
          </cell>
          <cell r="I64">
            <v>21.99</v>
          </cell>
          <cell r="J64">
            <v>175.87</v>
          </cell>
          <cell r="K64">
            <v>0</v>
          </cell>
          <cell r="L64">
            <v>0</v>
          </cell>
          <cell r="O64">
            <v>0.39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C65" t="str">
            <v>UPAE ARRUDA</v>
          </cell>
          <cell r="E65" t="str">
            <v>MERCIA SANTOS DE MELO SANTANA</v>
          </cell>
          <cell r="F65" t="str">
            <v>1 - Médico</v>
          </cell>
          <cell r="G65" t="str">
            <v>2251-20</v>
          </cell>
          <cell r="H65">
            <v>44013</v>
          </cell>
          <cell r="I65">
            <v>60.6</v>
          </cell>
          <cell r="J65">
            <v>484.73</v>
          </cell>
          <cell r="K65">
            <v>0</v>
          </cell>
          <cell r="L65">
            <v>0</v>
          </cell>
          <cell r="O65">
            <v>6.2</v>
          </cell>
          <cell r="R65">
            <v>0</v>
          </cell>
          <cell r="S65">
            <v>0</v>
          </cell>
          <cell r="U65">
            <v>0</v>
          </cell>
          <cell r="X65" t="str">
            <v/>
          </cell>
        </row>
        <row r="66">
          <cell r="C66" t="str">
            <v>UPAE ARRUDA</v>
          </cell>
          <cell r="E66" t="str">
            <v>MICHELI LUANA BARBOSA DA SILVA CARVALHO</v>
          </cell>
          <cell r="F66" t="str">
            <v>3 - Administrativo</v>
          </cell>
          <cell r="G66" t="str">
            <v>4101-05</v>
          </cell>
          <cell r="H66">
            <v>44013</v>
          </cell>
          <cell r="I66">
            <v>41.22</v>
          </cell>
          <cell r="J66">
            <v>329.81</v>
          </cell>
          <cell r="K66">
            <v>0</v>
          </cell>
          <cell r="L66">
            <v>0</v>
          </cell>
          <cell r="O66">
            <v>0.39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C67" t="str">
            <v>UPAE ARRUDA</v>
          </cell>
          <cell r="E67" t="str">
            <v>PAULO BATISTA DA SILVA</v>
          </cell>
          <cell r="F67" t="str">
            <v>3 - Administrativo</v>
          </cell>
          <cell r="G67" t="str">
            <v>5143-20</v>
          </cell>
          <cell r="H67">
            <v>44013</v>
          </cell>
          <cell r="I67">
            <v>14</v>
          </cell>
          <cell r="J67">
            <v>111.95</v>
          </cell>
          <cell r="K67">
            <v>0</v>
          </cell>
          <cell r="L67">
            <v>0</v>
          </cell>
          <cell r="O67">
            <v>0.39</v>
          </cell>
          <cell r="R67">
            <v>360.15159999999997</v>
          </cell>
          <cell r="S67">
            <v>0</v>
          </cell>
          <cell r="U67">
            <v>0</v>
          </cell>
          <cell r="X67" t="str">
            <v/>
          </cell>
        </row>
        <row r="68">
          <cell r="C68" t="str">
            <v>UPAE ARRUDA</v>
          </cell>
          <cell r="E68" t="str">
            <v>RALPH ANDRADE GONCALVES</v>
          </cell>
          <cell r="F68" t="str">
            <v>3 - Administrativo</v>
          </cell>
          <cell r="G68" t="str">
            <v>4101-05</v>
          </cell>
          <cell r="H68">
            <v>44013</v>
          </cell>
          <cell r="I68">
            <v>21.03</v>
          </cell>
          <cell r="J68">
            <v>168.28</v>
          </cell>
          <cell r="K68">
            <v>0</v>
          </cell>
          <cell r="L68">
            <v>0</v>
          </cell>
          <cell r="O68">
            <v>0.39</v>
          </cell>
          <cell r="R68">
            <v>360.15159999999997</v>
          </cell>
          <cell r="S68">
            <v>98.93</v>
          </cell>
          <cell r="U68">
            <v>0</v>
          </cell>
          <cell r="X68" t="str">
            <v/>
          </cell>
        </row>
        <row r="69">
          <cell r="C69" t="str">
            <v>UPAE ARRUDA</v>
          </cell>
          <cell r="E69" t="str">
            <v>ROSANGELA DO CARMO MEDEIROS</v>
          </cell>
          <cell r="F69" t="str">
            <v>3 - Administrativo</v>
          </cell>
          <cell r="G69" t="str">
            <v>4110-05</v>
          </cell>
          <cell r="H69">
            <v>44013</v>
          </cell>
          <cell r="I69">
            <v>13.39</v>
          </cell>
          <cell r="J69">
            <v>107.08</v>
          </cell>
          <cell r="K69">
            <v>0</v>
          </cell>
          <cell r="L69">
            <v>0</v>
          </cell>
          <cell r="O69">
            <v>0.39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C70" t="str">
            <v>UPAE ARRUDA</v>
          </cell>
          <cell r="E70" t="str">
            <v>SANDRO ALVES DA HORA</v>
          </cell>
          <cell r="F70" t="str">
            <v>3 - Administrativo</v>
          </cell>
          <cell r="G70" t="str">
            <v>4110-10</v>
          </cell>
          <cell r="H70">
            <v>44013</v>
          </cell>
          <cell r="I70">
            <v>18.47</v>
          </cell>
          <cell r="J70">
            <v>147.76</v>
          </cell>
          <cell r="K70">
            <v>0</v>
          </cell>
          <cell r="L70">
            <v>0</v>
          </cell>
          <cell r="O70">
            <v>0.39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C71" t="str">
            <v>UPAE ARRUDA</v>
          </cell>
          <cell r="E71" t="str">
            <v>SILVIA ISABEL PEREIRA MARQUES</v>
          </cell>
          <cell r="F71" t="str">
            <v>3 - Administrativo</v>
          </cell>
          <cell r="G71" t="str">
            <v>4110-10</v>
          </cell>
          <cell r="H71">
            <v>44013</v>
          </cell>
          <cell r="I71">
            <v>14.28</v>
          </cell>
          <cell r="J71">
            <v>114.31</v>
          </cell>
          <cell r="K71">
            <v>0</v>
          </cell>
          <cell r="L71">
            <v>0</v>
          </cell>
          <cell r="O71">
            <v>0.39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C72" t="str">
            <v>UPAE ARRUDA</v>
          </cell>
          <cell r="E72" t="str">
            <v>TACIANA BORGES CAVALCANTI</v>
          </cell>
          <cell r="F72" t="str">
            <v>1 - Médico</v>
          </cell>
          <cell r="G72" t="str">
            <v>2252-65</v>
          </cell>
          <cell r="H72">
            <v>44013</v>
          </cell>
          <cell r="I72">
            <v>60.59</v>
          </cell>
          <cell r="J72">
            <v>484.72</v>
          </cell>
          <cell r="K72">
            <v>0</v>
          </cell>
          <cell r="L72">
            <v>0</v>
          </cell>
          <cell r="O72">
            <v>6.2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C73" t="str">
            <v>UPAE ARRUDA</v>
          </cell>
          <cell r="E73" t="str">
            <v>THIAGO DE PAULA BARBOSA COUTINHO</v>
          </cell>
          <cell r="F73" t="str">
            <v>1 - Médico</v>
          </cell>
          <cell r="G73" t="str">
            <v>2252-70</v>
          </cell>
          <cell r="H73">
            <v>44013</v>
          </cell>
          <cell r="I73">
            <v>60.59</v>
          </cell>
          <cell r="J73">
            <v>484.72</v>
          </cell>
          <cell r="K73">
            <v>0</v>
          </cell>
          <cell r="L73">
            <v>0</v>
          </cell>
          <cell r="O73">
            <v>6.2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C74" t="str">
            <v>UPAE ARRUDA</v>
          </cell>
          <cell r="E74" t="str">
            <v>TONNY PAIVA DA SILVA</v>
          </cell>
          <cell r="F74" t="str">
            <v>3 - Administrativo</v>
          </cell>
          <cell r="G74" t="str">
            <v>1424-10</v>
          </cell>
          <cell r="H74">
            <v>44013</v>
          </cell>
          <cell r="I74">
            <v>35.1</v>
          </cell>
          <cell r="J74">
            <v>280.74</v>
          </cell>
          <cell r="K74">
            <v>0</v>
          </cell>
          <cell r="L74">
            <v>0</v>
          </cell>
          <cell r="O74">
            <v>0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C75" t="str">
            <v>UPAE ARRUDA</v>
          </cell>
          <cell r="E75" t="str">
            <v>VANESSA DE LIRA FIALHO</v>
          </cell>
          <cell r="F75" t="str">
            <v>2 - Outros Profissionais da Saúde</v>
          </cell>
          <cell r="G75" t="str">
            <v>3222-05</v>
          </cell>
          <cell r="H75">
            <v>44013</v>
          </cell>
          <cell r="I75">
            <v>15.85</v>
          </cell>
          <cell r="J75">
            <v>126.85</v>
          </cell>
          <cell r="K75">
            <v>0</v>
          </cell>
          <cell r="L75">
            <v>0</v>
          </cell>
          <cell r="O75">
            <v>0.39</v>
          </cell>
          <cell r="R75">
            <v>390.95159999999998</v>
          </cell>
          <cell r="S75">
            <v>65.95</v>
          </cell>
          <cell r="U75">
            <v>64</v>
          </cell>
          <cell r="X75" t="str">
            <v>AUXILIO CRECHE</v>
          </cell>
        </row>
        <row r="76">
          <cell r="C76" t="str">
            <v>UPAE ARRUDA</v>
          </cell>
          <cell r="E76" t="str">
            <v>VERIDIANA FERREIRA MAIA</v>
          </cell>
          <cell r="F76" t="str">
            <v>2 - Outros Profissionais da Saúde</v>
          </cell>
          <cell r="G76" t="str">
            <v>2235-05</v>
          </cell>
          <cell r="H76">
            <v>44013</v>
          </cell>
          <cell r="I76">
            <v>33.69</v>
          </cell>
          <cell r="J76">
            <v>269.47000000000003</v>
          </cell>
          <cell r="K76">
            <v>0</v>
          </cell>
          <cell r="L76">
            <v>0</v>
          </cell>
          <cell r="O76">
            <v>1.56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C77" t="str">
            <v>UPAE ARRUDA</v>
          </cell>
          <cell r="E77" t="str">
            <v>WAGNER DA SILVA NUNES</v>
          </cell>
          <cell r="F77" t="str">
            <v>1 - Médico</v>
          </cell>
          <cell r="G77" t="str">
            <v>7311-05</v>
          </cell>
          <cell r="H77">
            <v>44013</v>
          </cell>
          <cell r="I77">
            <v>32.299999999999997</v>
          </cell>
          <cell r="J77">
            <v>258.47000000000003</v>
          </cell>
          <cell r="K77">
            <v>0</v>
          </cell>
          <cell r="L77">
            <v>0</v>
          </cell>
          <cell r="O77">
            <v>0.39</v>
          </cell>
          <cell r="R77">
            <v>352</v>
          </cell>
          <cell r="S77">
            <v>124.2</v>
          </cell>
          <cell r="U77">
            <v>0</v>
          </cell>
          <cell r="X77" t="str">
            <v/>
          </cell>
        </row>
        <row r="78">
          <cell r="C78" t="str">
            <v>UPAE ARRUDA</v>
          </cell>
          <cell r="E78" t="str">
            <v>ALDENICE RIBEIRO DA COSTA</v>
          </cell>
          <cell r="F78" t="str">
            <v>2 - Outros Profissionais da Saúde</v>
          </cell>
          <cell r="G78" t="str">
            <v>2236-05</v>
          </cell>
          <cell r="H78">
            <v>44013</v>
          </cell>
          <cell r="I78">
            <v>39.17</v>
          </cell>
          <cell r="J78">
            <v>313.35000000000002</v>
          </cell>
          <cell r="K78">
            <v>0</v>
          </cell>
          <cell r="L78">
            <v>0</v>
          </cell>
          <cell r="O78">
            <v>0.39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C79" t="str">
            <v>UPAE ARRUDA</v>
          </cell>
          <cell r="E79" t="str">
            <v xml:space="preserve">MARCOS JOSE DE BARROS </v>
          </cell>
          <cell r="F79" t="str">
            <v>3 - Administrativo</v>
          </cell>
          <cell r="G79" t="str">
            <v>4110-10</v>
          </cell>
          <cell r="H79">
            <v>44013</v>
          </cell>
          <cell r="I79">
            <v>29.09</v>
          </cell>
          <cell r="J79">
            <v>232.78</v>
          </cell>
          <cell r="K79">
            <v>0</v>
          </cell>
          <cell r="L79">
            <v>0</v>
          </cell>
          <cell r="O79">
            <v>0.39</v>
          </cell>
          <cell r="R79">
            <v>390.95159999999998</v>
          </cell>
          <cell r="S79">
            <v>71.45</v>
          </cell>
          <cell r="U79">
            <v>0</v>
          </cell>
          <cell r="X79" t="str">
            <v/>
          </cell>
        </row>
        <row r="80">
          <cell r="C80" t="str">
            <v>UPAE ARRUDA</v>
          </cell>
          <cell r="E80" t="str">
            <v>MICHELLE FERREIRA NEVES DA LUZ CORDEIRO</v>
          </cell>
          <cell r="F80" t="str">
            <v>1 - Médico</v>
          </cell>
          <cell r="G80" t="str">
            <v>2251-20</v>
          </cell>
          <cell r="H80">
            <v>44013</v>
          </cell>
          <cell r="I80">
            <v>103</v>
          </cell>
          <cell r="J80">
            <v>824.02</v>
          </cell>
          <cell r="K80">
            <v>0</v>
          </cell>
          <cell r="L80">
            <v>0</v>
          </cell>
          <cell r="O80">
            <v>6.2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C81" t="str">
            <v>UPAE ARRUDA</v>
          </cell>
          <cell r="E81" t="str">
            <v>PRISCILLA BARRETO DE SOUZA LEÃO</v>
          </cell>
          <cell r="F81" t="str">
            <v>2 - Outros Profissionais da Saúde</v>
          </cell>
          <cell r="G81" t="str">
            <v>2235-05</v>
          </cell>
          <cell r="H81">
            <v>44013</v>
          </cell>
          <cell r="I81">
            <v>51.11</v>
          </cell>
          <cell r="J81">
            <v>408.89</v>
          </cell>
          <cell r="K81">
            <v>0</v>
          </cell>
          <cell r="L81">
            <v>0</v>
          </cell>
          <cell r="O81">
            <v>1.56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C82" t="str">
            <v>UPAE ARRUDA</v>
          </cell>
          <cell r="E82" t="str">
            <v>SILENE FERREIRA BARBOSA VERAS</v>
          </cell>
          <cell r="F82" t="str">
            <v>2 - Outros Profissionais da Saúde</v>
          </cell>
          <cell r="G82" t="str">
            <v>2237-10</v>
          </cell>
          <cell r="H82">
            <v>44013</v>
          </cell>
          <cell r="I82">
            <v>34.049999999999997</v>
          </cell>
          <cell r="J82">
            <v>272.35000000000002</v>
          </cell>
          <cell r="K82">
            <v>0</v>
          </cell>
          <cell r="L82">
            <v>0</v>
          </cell>
          <cell r="O82">
            <v>0.39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C83" t="str">
            <v>UPAE ARRUDA</v>
          </cell>
          <cell r="E83" t="str">
            <v>LUCIANA VENANCIO SANTOS SOUZA</v>
          </cell>
          <cell r="F83" t="str">
            <v>3 - Administrativo</v>
          </cell>
          <cell r="G83" t="str">
            <v>3912-05</v>
          </cell>
          <cell r="H83">
            <v>44013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O83">
            <v>0.39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C84" t="str">
            <v>UPAE ARRUDA</v>
          </cell>
          <cell r="E84" t="str">
            <v>SIMONE NASCIMENTO GUIMARAES</v>
          </cell>
          <cell r="F84" t="str">
            <v>2 - Outros Profissionais da Saúde</v>
          </cell>
          <cell r="G84" t="str">
            <v>2236-05</v>
          </cell>
          <cell r="H84">
            <v>44013</v>
          </cell>
          <cell r="I84">
            <v>35.270000000000003</v>
          </cell>
          <cell r="J84">
            <v>282.20999999999998</v>
          </cell>
          <cell r="K84">
            <v>0</v>
          </cell>
          <cell r="L84">
            <v>0</v>
          </cell>
          <cell r="O84">
            <v>0.78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C85" t="str">
            <v>UPAE ARRUDA</v>
          </cell>
          <cell r="E85" t="str">
            <v>LAURA VIRGINIA LIMA FERRAZ</v>
          </cell>
          <cell r="F85" t="str">
            <v>2 - Outros Profissionais da Saúde</v>
          </cell>
          <cell r="G85" t="str">
            <v>2515-20</v>
          </cell>
          <cell r="H85">
            <v>44013</v>
          </cell>
          <cell r="I85">
            <v>11.299999999999999</v>
          </cell>
          <cell r="J85">
            <v>90.52</v>
          </cell>
          <cell r="K85">
            <v>0</v>
          </cell>
          <cell r="L85">
            <v>0</v>
          </cell>
          <cell r="O85">
            <v>0.39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78"/>
  <sheetViews>
    <sheetView showGridLines="0" tabSelected="1" workbookViewId="0">
      <selection activeCell="B1" sqref="B1:D1"/>
    </sheetView>
  </sheetViews>
  <sheetFormatPr defaultColWidth="8.7109375" defaultRowHeight="12.75" x14ac:dyDescent="0.2"/>
  <cols>
    <col min="1" max="1" width="28.140625" style="14" customWidth="1"/>
    <col min="2" max="2" width="41.42578125" style="14" customWidth="1"/>
    <col min="3" max="3" width="20.28515625" style="14" customWidth="1"/>
    <col min="4" max="4" width="60.28515625" style="13" customWidth="1"/>
    <col min="5" max="5" width="31.28515625" style="13" customWidth="1"/>
    <col min="6" max="6" width="27.140625" style="13" customWidth="1"/>
    <col min="7" max="7" width="22.5703125" style="13" customWidth="1"/>
    <col min="8" max="8" width="23.28515625" style="13" bestFit="1" customWidth="1"/>
    <col min="9" max="9" width="24.42578125" style="13" customWidth="1"/>
    <col min="10" max="10" width="24.7109375" style="13" customWidth="1"/>
    <col min="11" max="11" width="28.28515625" style="13" customWidth="1"/>
    <col min="12" max="12" width="31.7109375" style="13" customWidth="1"/>
    <col min="13" max="13" width="14.7109375" style="13" customWidth="1"/>
    <col min="14" max="14" width="26.85546875" style="13" customWidth="1"/>
    <col min="15" max="15" width="33" style="13" customWidth="1"/>
    <col min="16" max="16" width="14.7109375" style="13" customWidth="1"/>
    <col min="17" max="17" width="27.7109375" style="13" bestFit="1" customWidth="1"/>
    <col min="18" max="18" width="34" style="13" bestFit="1" customWidth="1"/>
    <col min="19" max="19" width="14.7109375" style="13" customWidth="1"/>
    <col min="20" max="20" width="26" style="13" customWidth="1"/>
    <col min="21" max="21" width="31" style="13" customWidth="1"/>
    <col min="22" max="22" width="14.7109375" style="13" customWidth="1"/>
    <col min="23" max="23" width="45.7109375" style="13" customWidth="1"/>
    <col min="24" max="25" width="30.7109375" style="13" customWidth="1"/>
    <col min="26" max="26" width="14.7109375" style="13" customWidth="1"/>
    <col min="27" max="27" width="45.7109375" style="13" customWidth="1"/>
    <col min="28" max="28" width="18.5703125" style="13" bestFit="1" customWidth="1"/>
    <col min="29" max="16384" width="8.7109375" style="13"/>
  </cols>
  <sheetData>
    <row r="1" spans="1:28" x14ac:dyDescent="0.2">
      <c r="B1" s="18" t="s">
        <v>21</v>
      </c>
      <c r="C1" s="18"/>
      <c r="D1" s="18"/>
    </row>
    <row r="2" spans="1:28" x14ac:dyDescent="0.2">
      <c r="B2" s="14" t="s">
        <v>20</v>
      </c>
    </row>
    <row r="3" spans="1:28" s="1" customFormat="1" ht="29.25" customHeight="1" x14ac:dyDescent="0.2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20" t="s">
        <v>7</v>
      </c>
      <c r="I3" s="20" t="s">
        <v>8</v>
      </c>
      <c r="J3" s="20" t="s">
        <v>9</v>
      </c>
      <c r="K3" s="19" t="s">
        <v>10</v>
      </c>
      <c r="L3" s="19"/>
      <c r="M3" s="19"/>
      <c r="N3" s="19" t="s">
        <v>11</v>
      </c>
      <c r="O3" s="19"/>
      <c r="P3" s="19"/>
      <c r="Q3" s="19" t="s">
        <v>12</v>
      </c>
      <c r="R3" s="19"/>
      <c r="S3" s="19"/>
      <c r="T3" s="19" t="s">
        <v>13</v>
      </c>
      <c r="U3" s="19"/>
      <c r="V3" s="19"/>
      <c r="W3" s="19"/>
      <c r="X3" s="19" t="s">
        <v>14</v>
      </c>
      <c r="Y3" s="19"/>
      <c r="Z3" s="19"/>
      <c r="AA3" s="19"/>
      <c r="AB3" s="20" t="s">
        <v>15</v>
      </c>
    </row>
    <row r="4" spans="1:28" s="1" customFormat="1" ht="25.5" customHeight="1" x14ac:dyDescent="0.2">
      <c r="A4" s="17"/>
      <c r="B4" s="17"/>
      <c r="C4" s="17"/>
      <c r="D4" s="17"/>
      <c r="E4" s="17"/>
      <c r="F4" s="17"/>
      <c r="G4" s="17"/>
      <c r="H4" s="21"/>
      <c r="I4" s="21"/>
      <c r="J4" s="21"/>
      <c r="K4" s="2" t="s">
        <v>16</v>
      </c>
      <c r="L4" s="2" t="s">
        <v>17</v>
      </c>
      <c r="M4" s="2" t="s">
        <v>18</v>
      </c>
      <c r="N4" s="2" t="s">
        <v>16</v>
      </c>
      <c r="O4" s="2" t="s">
        <v>17</v>
      </c>
      <c r="P4" s="3" t="s">
        <v>18</v>
      </c>
      <c r="Q4" s="2" t="s">
        <v>16</v>
      </c>
      <c r="R4" s="2" t="s">
        <v>17</v>
      </c>
      <c r="S4" s="2" t="s">
        <v>18</v>
      </c>
      <c r="T4" s="2" t="s">
        <v>16</v>
      </c>
      <c r="U4" s="2" t="s">
        <v>17</v>
      </c>
      <c r="V4" s="2" t="s">
        <v>18</v>
      </c>
      <c r="W4" s="2" t="s">
        <v>19</v>
      </c>
      <c r="X4" s="2" t="s">
        <v>16</v>
      </c>
      <c r="Y4" s="2" t="s">
        <v>17</v>
      </c>
      <c r="Z4" s="2" t="s">
        <v>18</v>
      </c>
      <c r="AA4" s="3" t="s">
        <v>19</v>
      </c>
      <c r="AB4" s="21"/>
    </row>
    <row r="5" spans="1:28" s="1" customFormat="1" x14ac:dyDescent="0.2">
      <c r="A5" s="4">
        <f>IFERROR(VLOOKUP(B5,'[1]DADOS (OCULTAR)'!$P$3:$R$56,3,0),"")</f>
        <v>10894988000567</v>
      </c>
      <c r="B5" s="5" t="str">
        <f>'[1]TCE - ANEXO III - Preencher'!C12</f>
        <v>UPAE ARRUDA</v>
      </c>
      <c r="C5" s="15">
        <v>4435</v>
      </c>
      <c r="D5" s="6" t="str">
        <f>'[1]TCE - ANEXO III - Preencher'!E12</f>
        <v>ADALGISA MARIA OLIVEIRA CAVALCANTI</v>
      </c>
      <c r="E5" s="5" t="str">
        <f>IF('[1]TCE - ANEXO III - Preencher'!F12="4 - Assistência Odontológica","2 - Outros Profissionais da Saúde",'[1]TCE - ANEXO II - Enviar TCE'!E2)</f>
        <v>1 - Médico</v>
      </c>
      <c r="F5" s="7" t="str">
        <f>'[1]TCE - ANEXO III - Preencher'!G12</f>
        <v>2251-12</v>
      </c>
      <c r="G5" s="8">
        <f>IF('[1]TCE - ANEXO III - Preencher'!H12="","",'[1]TCE - ANEXO III - Preencher'!H12)</f>
        <v>44013</v>
      </c>
      <c r="H5" s="9">
        <f>'[1]TCE - ANEXO III - Preencher'!I12</f>
        <v>60.59</v>
      </c>
      <c r="I5" s="9">
        <f>'[1]TCE - ANEXO III - Preencher'!J12</f>
        <v>484.72</v>
      </c>
      <c r="J5" s="9">
        <f>'[1]TCE - ANEXO III - Preencher'!K12</f>
        <v>0</v>
      </c>
      <c r="K5" s="10">
        <f>'[1]TCE - ANEXO III - Preencher'!L12</f>
        <v>0</v>
      </c>
      <c r="L5" s="10">
        <f>'[1]TCE - ANEXO III - Preencher'!M12</f>
        <v>0</v>
      </c>
      <c r="M5" s="10">
        <f>K5-L5</f>
        <v>0</v>
      </c>
      <c r="N5" s="10">
        <f>'[1]TCE - ANEXO III - Preencher'!O12</f>
        <v>6.2</v>
      </c>
      <c r="O5" s="10">
        <f>'[1]TCE - ANEXO III - Preencher'!P12</f>
        <v>0</v>
      </c>
      <c r="P5" s="11">
        <f>N5-O5</f>
        <v>6.2</v>
      </c>
      <c r="Q5" s="10">
        <f>'[1]TCE - ANEXO III - Preencher'!R12</f>
        <v>0</v>
      </c>
      <c r="R5" s="10">
        <f>'[1]TCE - ANEXO III - Preencher'!S12</f>
        <v>0</v>
      </c>
      <c r="S5" s="11">
        <f>Q5-R5</f>
        <v>0</v>
      </c>
      <c r="T5" s="10">
        <f>'[1]TCE - ANEXO III - Preencher'!U12</f>
        <v>0</v>
      </c>
      <c r="U5" s="10">
        <f>'[1]TCE - ANEXO III - Preencher'!V12</f>
        <v>0</v>
      </c>
      <c r="V5" s="11">
        <f>T5-U5</f>
        <v>0</v>
      </c>
      <c r="W5" s="12" t="str">
        <f>IF('[1]TCE - ANEXO III - Preencher'!X12="","",'[1]TCE - ANEXO III - Preencher'!X12)</f>
        <v/>
      </c>
      <c r="X5" s="10">
        <f>'[1]TCE - ANEXO III - Preencher'!Y12</f>
        <v>0</v>
      </c>
      <c r="Y5" s="10">
        <f>'[1]TCE - ANEXO III - Preencher'!Z12</f>
        <v>0</v>
      </c>
      <c r="Z5" s="11">
        <f>X5-Y5</f>
        <v>0</v>
      </c>
      <c r="AA5" s="12" t="str">
        <f>IF('[1]TCE - ANEXO III - Preencher'!AB12="","",'[1]TCE - ANEXO III - Preencher'!AB12)</f>
        <v/>
      </c>
      <c r="AB5" s="10">
        <f t="shared" ref="AB5:AB68" si="0">H5+I5+J5+M5+P5+S5+V5+Z5</f>
        <v>551.5100000000001</v>
      </c>
    </row>
    <row r="6" spans="1:28" s="1" customFormat="1" x14ac:dyDescent="0.2">
      <c r="A6" s="4">
        <f>IFERROR(VLOOKUP(B6,'[1]DADOS (OCULTAR)'!$P$3:$R$56,3,0),"")</f>
        <v>10894988000567</v>
      </c>
      <c r="B6" s="5" t="str">
        <f>'[1]TCE - ANEXO III - Preencher'!C13</f>
        <v>UPAE ARRUDA</v>
      </c>
      <c r="C6" s="15">
        <v>1497</v>
      </c>
      <c r="D6" s="6" t="str">
        <f>'[1]TCE - ANEXO III - Preencher'!E13</f>
        <v>ADRIANA CAVALCANTI BEZERRA</v>
      </c>
      <c r="E6" s="5" t="str">
        <f>IF('[1]TCE - ANEXO III - Preencher'!F13="4 - Assistência Odontológica","2 - Outros Profissionais da Saúde",'[1]TCE - ANEXO II - Enviar TCE'!E3)</f>
        <v>3 - Administrativo</v>
      </c>
      <c r="F6" s="7" t="str">
        <f>'[1]TCE - ANEXO III - Preencher'!G13</f>
        <v>4101-05</v>
      </c>
      <c r="G6" s="8">
        <f>IF('[1]TCE - ANEXO III - Preencher'!H13="","",'[1]TCE - ANEXO III - Preencher'!H13)</f>
        <v>44013</v>
      </c>
      <c r="H6" s="9">
        <f>'[1]TCE - ANEXO III - Preencher'!I13</f>
        <v>92.91</v>
      </c>
      <c r="I6" s="9">
        <f>'[1]TCE - ANEXO III - Preencher'!J13</f>
        <v>743.28</v>
      </c>
      <c r="J6" s="9">
        <f>'[1]TCE - ANEXO III - Preencher'!K13</f>
        <v>0</v>
      </c>
      <c r="K6" s="10">
        <f>'[1]TCE - ANEXO III - Preencher'!L13</f>
        <v>0</v>
      </c>
      <c r="L6" s="10">
        <f>'[1]TCE - ANEXO III - Preencher'!M13</f>
        <v>0</v>
      </c>
      <c r="M6" s="10">
        <f t="shared" ref="M6:M69" si="1">K6-L6</f>
        <v>0</v>
      </c>
      <c r="N6" s="10">
        <f>'[1]TCE - ANEXO III - Preencher'!O13</f>
        <v>0.39</v>
      </c>
      <c r="O6" s="10">
        <f>'[1]TCE - ANEXO III - Preencher'!P13</f>
        <v>0</v>
      </c>
      <c r="P6" s="11">
        <f t="shared" ref="P6:P69" si="2">N6-O6</f>
        <v>0.39</v>
      </c>
      <c r="Q6" s="10">
        <f>'[1]TCE - ANEXO III - Preencher'!R13</f>
        <v>0</v>
      </c>
      <c r="R6" s="10">
        <f>'[1]TCE - ANEXO III - Preencher'!S13</f>
        <v>0</v>
      </c>
      <c r="S6" s="11">
        <f t="shared" ref="S6:S69" si="3">Q6-R6</f>
        <v>0</v>
      </c>
      <c r="T6" s="10">
        <f>'[1]TCE - ANEXO III - Preencher'!U13</f>
        <v>0</v>
      </c>
      <c r="U6" s="10">
        <f>'[1]TCE - ANEXO III - Preencher'!V13</f>
        <v>0</v>
      </c>
      <c r="V6" s="11">
        <f t="shared" ref="V6:V69" si="4">T6-U6</f>
        <v>0</v>
      </c>
      <c r="W6" s="12" t="str">
        <f>IF('[1]TCE - ANEXO III - Preencher'!X13="","",'[1]TCE - ANEXO III - Preencher'!X13)</f>
        <v/>
      </c>
      <c r="X6" s="10">
        <f>'[1]TCE - ANEXO III - Preencher'!Y13</f>
        <v>0</v>
      </c>
      <c r="Y6" s="10">
        <f>'[1]TCE - ANEXO III - Preencher'!Z13</f>
        <v>0</v>
      </c>
      <c r="Z6" s="11">
        <f t="shared" ref="Z6:Z69" si="5">X6-Y6</f>
        <v>0</v>
      </c>
      <c r="AA6" s="12" t="str">
        <f>IF('[1]TCE - ANEXO III - Preencher'!AB13="","",'[1]TCE - ANEXO III - Preencher'!AB13)</f>
        <v/>
      </c>
      <c r="AB6" s="10">
        <f t="shared" si="0"/>
        <v>836.57999999999993</v>
      </c>
    </row>
    <row r="7" spans="1:28" s="1" customFormat="1" x14ac:dyDescent="0.2">
      <c r="A7" s="4">
        <f>IFERROR(VLOOKUP(B7,'[1]DADOS (OCULTAR)'!$P$3:$R$56,3,0),"")</f>
        <v>10894988000567</v>
      </c>
      <c r="B7" s="5" t="str">
        <f>'[1]TCE - ANEXO III - Preencher'!C14</f>
        <v>UPAE ARRUDA</v>
      </c>
      <c r="C7" s="15">
        <v>4472</v>
      </c>
      <c r="D7" s="6" t="str">
        <f>'[1]TCE - ANEXO III - Preencher'!E14</f>
        <v>AILZA KARLA ANSELMO FIGUEREDO DE ARAUJO</v>
      </c>
      <c r="E7" s="5" t="str">
        <f>IF('[1]TCE - ANEXO III - Preencher'!F14="4 - Assistência Odontológica","2 - Outros Profissionais da Saúde",'[1]TCE - ANEXO II - Enviar TCE'!E4)</f>
        <v>2 - Outros Profissionais da Saúde</v>
      </c>
      <c r="F7" s="7" t="str">
        <f>'[1]TCE - ANEXO III - Preencher'!G14</f>
        <v>2515-20</v>
      </c>
      <c r="G7" s="8">
        <f>IF('[1]TCE - ANEXO III - Preencher'!H14="","",'[1]TCE - ANEXO III - Preencher'!H14)</f>
        <v>44013</v>
      </c>
      <c r="H7" s="9">
        <f>'[1]TCE - ANEXO III - Preencher'!I14</f>
        <v>21.21</v>
      </c>
      <c r="I7" s="9">
        <f>'[1]TCE - ANEXO III - Preencher'!J14</f>
        <v>169.74</v>
      </c>
      <c r="J7" s="9">
        <f>'[1]TCE - ANEXO III - Preencher'!K14</f>
        <v>0</v>
      </c>
      <c r="K7" s="10">
        <f>'[1]TCE - ANEXO III - Preencher'!L14</f>
        <v>0</v>
      </c>
      <c r="L7" s="10">
        <f>'[1]TCE - ANEXO III - Preencher'!M14</f>
        <v>0</v>
      </c>
      <c r="M7" s="10">
        <f t="shared" si="1"/>
        <v>0</v>
      </c>
      <c r="N7" s="10">
        <f>'[1]TCE - ANEXO III - Preencher'!O14</f>
        <v>0.39</v>
      </c>
      <c r="O7" s="10">
        <f>'[1]TCE - ANEXO III - Preencher'!P14</f>
        <v>0</v>
      </c>
      <c r="P7" s="11">
        <f t="shared" si="2"/>
        <v>0.39</v>
      </c>
      <c r="Q7" s="10">
        <f>'[1]TCE - ANEXO III - Preencher'!R14</f>
        <v>0</v>
      </c>
      <c r="R7" s="10">
        <f>'[1]TCE - ANEXO III - Preencher'!S14</f>
        <v>0</v>
      </c>
      <c r="S7" s="11">
        <f t="shared" si="3"/>
        <v>0</v>
      </c>
      <c r="T7" s="10">
        <f>'[1]TCE - ANEXO III - Preencher'!U14</f>
        <v>0</v>
      </c>
      <c r="U7" s="10">
        <f>'[1]TCE - ANEXO III - Preencher'!V14</f>
        <v>0</v>
      </c>
      <c r="V7" s="11">
        <f t="shared" si="4"/>
        <v>0</v>
      </c>
      <c r="W7" s="12" t="str">
        <f>IF('[1]TCE - ANEXO III - Preencher'!X14="","",'[1]TCE - ANEXO III - Preencher'!X14)</f>
        <v/>
      </c>
      <c r="X7" s="10">
        <f>'[1]TCE - ANEXO III - Preencher'!Y14</f>
        <v>0</v>
      </c>
      <c r="Y7" s="10">
        <f>'[1]TCE - ANEXO III - Preencher'!Z14</f>
        <v>0</v>
      </c>
      <c r="Z7" s="11">
        <f t="shared" si="5"/>
        <v>0</v>
      </c>
      <c r="AA7" s="12" t="str">
        <f>IF('[1]TCE - ANEXO III - Preencher'!AB14="","",'[1]TCE - ANEXO III - Preencher'!AB14)</f>
        <v/>
      </c>
      <c r="AB7" s="10">
        <f t="shared" si="0"/>
        <v>191.34</v>
      </c>
    </row>
    <row r="8" spans="1:28" s="1" customFormat="1" x14ac:dyDescent="0.2">
      <c r="A8" s="4">
        <f>IFERROR(VLOOKUP(B8,'[1]DADOS (OCULTAR)'!$P$3:$R$56,3,0),"")</f>
        <v>10894988000567</v>
      </c>
      <c r="B8" s="5" t="str">
        <f>'[1]TCE - ANEXO III - Preencher'!C15</f>
        <v>UPAE ARRUDA</v>
      </c>
      <c r="C8" s="15">
        <v>494</v>
      </c>
      <c r="D8" s="6" t="str">
        <f>'[1]TCE - ANEXO III - Preencher'!E15</f>
        <v>ALISSON JOSE DIONISIO ALVES</v>
      </c>
      <c r="E8" s="5" t="str">
        <f>IF('[1]TCE - ANEXO III - Preencher'!F15="4 - Assistência Odontológica","2 - Outros Profissionais da Saúde",'[1]TCE - ANEXO II - Enviar TCE'!E5)</f>
        <v>3 - Administrativo</v>
      </c>
      <c r="F8" s="7" t="str">
        <f>'[1]TCE - ANEXO III - Preencher'!G15</f>
        <v>5143-20</v>
      </c>
      <c r="G8" s="8">
        <f>IF('[1]TCE - ANEXO III - Preencher'!H15="","",'[1]TCE - ANEXO III - Preencher'!H15)</f>
        <v>44013</v>
      </c>
      <c r="H8" s="9">
        <f>'[1]TCE - ANEXO III - Preencher'!I15</f>
        <v>15.8</v>
      </c>
      <c r="I8" s="9">
        <f>'[1]TCE - ANEXO III - Preencher'!J15</f>
        <v>126.45</v>
      </c>
      <c r="J8" s="9">
        <f>'[1]TCE - ANEXO III - Preencher'!K15</f>
        <v>0</v>
      </c>
      <c r="K8" s="10">
        <f>'[1]TCE - ANEXO III - Preencher'!L15</f>
        <v>0</v>
      </c>
      <c r="L8" s="10">
        <f>'[1]TCE - ANEXO III - Preencher'!M15</f>
        <v>0</v>
      </c>
      <c r="M8" s="10">
        <f t="shared" si="1"/>
        <v>0</v>
      </c>
      <c r="N8" s="10">
        <f>'[1]TCE - ANEXO III - Preencher'!O15</f>
        <v>0.39</v>
      </c>
      <c r="O8" s="10">
        <f>'[1]TCE - ANEXO III - Preencher'!P15</f>
        <v>0</v>
      </c>
      <c r="P8" s="11">
        <f t="shared" si="2"/>
        <v>0.39</v>
      </c>
      <c r="Q8" s="10">
        <f>'[1]TCE - ANEXO III - Preencher'!R15</f>
        <v>360.15159999999997</v>
      </c>
      <c r="R8" s="10">
        <f>'[1]TCE - ANEXO III - Preencher'!S15</f>
        <v>62.7</v>
      </c>
      <c r="S8" s="11">
        <f t="shared" si="3"/>
        <v>297.45159999999998</v>
      </c>
      <c r="T8" s="10">
        <f>'[1]TCE - ANEXO III - Preencher'!U15</f>
        <v>0</v>
      </c>
      <c r="U8" s="10">
        <f>'[1]TCE - ANEXO III - Preencher'!V15</f>
        <v>0</v>
      </c>
      <c r="V8" s="11">
        <f t="shared" si="4"/>
        <v>0</v>
      </c>
      <c r="W8" s="12" t="str">
        <f>IF('[1]TCE - ANEXO III - Preencher'!X15="","",'[1]TCE - ANEXO III - Preencher'!X15)</f>
        <v/>
      </c>
      <c r="X8" s="10">
        <f>'[1]TCE - ANEXO III - Preencher'!Y15</f>
        <v>0</v>
      </c>
      <c r="Y8" s="10">
        <f>'[1]TCE - ANEXO III - Preencher'!Z15</f>
        <v>0</v>
      </c>
      <c r="Z8" s="11">
        <f t="shared" si="5"/>
        <v>0</v>
      </c>
      <c r="AA8" s="12" t="str">
        <f>IF('[1]TCE - ANEXO III - Preencher'!AB15="","",'[1]TCE - ANEXO III - Preencher'!AB15)</f>
        <v/>
      </c>
      <c r="AB8" s="10">
        <f t="shared" si="0"/>
        <v>440.09159999999997</v>
      </c>
    </row>
    <row r="9" spans="1:28" s="1" customFormat="1" x14ac:dyDescent="0.2">
      <c r="A9" s="4">
        <f>IFERROR(VLOOKUP(B9,'[1]DADOS (OCULTAR)'!$P$3:$R$56,3,0),"")</f>
        <v>10894988000567</v>
      </c>
      <c r="B9" s="5" t="str">
        <f>'[1]TCE - ANEXO III - Preencher'!C16</f>
        <v>UPAE ARRUDA</v>
      </c>
      <c r="C9" s="15">
        <v>6415</v>
      </c>
      <c r="D9" s="6" t="str">
        <f>'[1]TCE - ANEXO III - Preencher'!E16</f>
        <v>AMARO CAPISTRANO DOS SANTOS JUNIOR</v>
      </c>
      <c r="E9" s="5" t="str">
        <f>IF('[1]TCE - ANEXO III - Preencher'!F16="4 - Assistência Odontológica","2 - Outros Profissionais da Saúde",'[1]TCE - ANEXO II - Enviar TCE'!E6)</f>
        <v>1 - Médico</v>
      </c>
      <c r="F9" s="7" t="str">
        <f>'[1]TCE - ANEXO III - Preencher'!G16</f>
        <v>2251-09</v>
      </c>
      <c r="G9" s="8">
        <f>IF('[1]TCE - ANEXO III - Preencher'!H16="","",'[1]TCE - ANEXO III - Preencher'!H16)</f>
        <v>44013</v>
      </c>
      <c r="H9" s="9">
        <f>'[1]TCE - ANEXO III - Preencher'!I16</f>
        <v>60.59</v>
      </c>
      <c r="I9" s="9">
        <f>'[1]TCE - ANEXO III - Preencher'!J16</f>
        <v>484.72</v>
      </c>
      <c r="J9" s="9">
        <f>'[1]TCE - ANEXO III - Preencher'!K16</f>
        <v>0</v>
      </c>
      <c r="K9" s="10">
        <f>'[1]TCE - ANEXO III - Preencher'!L16</f>
        <v>0</v>
      </c>
      <c r="L9" s="10">
        <f>'[1]TCE - ANEXO III - Preencher'!M16</f>
        <v>0</v>
      </c>
      <c r="M9" s="10">
        <f t="shared" si="1"/>
        <v>0</v>
      </c>
      <c r="N9" s="10">
        <f>'[1]TCE - ANEXO III - Preencher'!O16</f>
        <v>6.2</v>
      </c>
      <c r="O9" s="10">
        <f>'[1]TCE - ANEXO III - Preencher'!P16</f>
        <v>0</v>
      </c>
      <c r="P9" s="11">
        <f t="shared" si="2"/>
        <v>6.2</v>
      </c>
      <c r="Q9" s="10">
        <f>'[1]TCE - ANEXO III - Preencher'!R16</f>
        <v>0</v>
      </c>
      <c r="R9" s="10">
        <f>'[1]TCE - ANEXO III - Preencher'!S16</f>
        <v>0</v>
      </c>
      <c r="S9" s="11">
        <f t="shared" si="3"/>
        <v>0</v>
      </c>
      <c r="T9" s="10">
        <f>'[1]TCE - ANEXO III - Preencher'!U16</f>
        <v>0</v>
      </c>
      <c r="U9" s="10">
        <f>'[1]TCE - ANEXO III - Preencher'!V16</f>
        <v>0</v>
      </c>
      <c r="V9" s="11">
        <f t="shared" si="4"/>
        <v>0</v>
      </c>
      <c r="W9" s="12" t="str">
        <f>IF('[1]TCE - ANEXO III - Preencher'!X16="","",'[1]TCE - ANEXO III - Preencher'!X16)</f>
        <v/>
      </c>
      <c r="X9" s="10">
        <f>'[1]TCE - ANEXO III - Preencher'!Y16</f>
        <v>0</v>
      </c>
      <c r="Y9" s="10">
        <f>'[1]TCE - ANEXO III - Preencher'!Z16</f>
        <v>0</v>
      </c>
      <c r="Z9" s="11">
        <f t="shared" si="5"/>
        <v>0</v>
      </c>
      <c r="AA9" s="12" t="str">
        <f>IF('[1]TCE - ANEXO III - Preencher'!AB16="","",'[1]TCE - ANEXO III - Preencher'!AB16)</f>
        <v/>
      </c>
      <c r="AB9" s="10">
        <f t="shared" si="0"/>
        <v>551.5100000000001</v>
      </c>
    </row>
    <row r="10" spans="1:28" s="1" customFormat="1" x14ac:dyDescent="0.2">
      <c r="A10" s="4">
        <f>IFERROR(VLOOKUP(B10,'[1]DADOS (OCULTAR)'!$P$3:$R$56,3,0),"")</f>
        <v>10894988000567</v>
      </c>
      <c r="B10" s="5" t="str">
        <f>'[1]TCE - ANEXO III - Preencher'!C17</f>
        <v>UPAE ARRUDA</v>
      </c>
      <c r="C10" s="15">
        <v>7420</v>
      </c>
      <c r="D10" s="6" t="str">
        <f>'[1]TCE - ANEXO III - Preencher'!E17</f>
        <v>ANA MARGARIDA DE OLIVEIRA VILAÇA</v>
      </c>
      <c r="E10" s="5" t="str">
        <f>IF('[1]TCE - ANEXO III - Preencher'!F17="4 - Assistência Odontológica","2 - Outros Profissionais da Saúde",'[1]TCE - ANEXO II - Enviar TCE'!E7)</f>
        <v>3 - Administrativo</v>
      </c>
      <c r="F10" s="7" t="str">
        <f>'[1]TCE - ANEXO III - Preencher'!G17</f>
        <v>1421-15</v>
      </c>
      <c r="G10" s="8">
        <f>IF('[1]TCE - ANEXO III - Preencher'!H17="","",'[1]TCE - ANEXO III - Preencher'!H17)</f>
        <v>44013</v>
      </c>
      <c r="H10" s="9">
        <f>'[1]TCE - ANEXO III - Preencher'!I17</f>
        <v>32.979999999999997</v>
      </c>
      <c r="I10" s="9">
        <f>'[1]TCE - ANEXO III - Preencher'!J17</f>
        <v>263.81</v>
      </c>
      <c r="J10" s="9">
        <f>'[1]TCE - ANEXO III - Preencher'!K17</f>
        <v>0</v>
      </c>
      <c r="K10" s="10">
        <f>'[1]TCE - ANEXO III - Preencher'!L17</f>
        <v>0</v>
      </c>
      <c r="L10" s="10">
        <f>'[1]TCE - ANEXO III - Preencher'!M17</f>
        <v>0</v>
      </c>
      <c r="M10" s="10">
        <f t="shared" si="1"/>
        <v>0</v>
      </c>
      <c r="N10" s="10">
        <f>'[1]TCE - ANEXO III - Preencher'!O17</f>
        <v>0.39</v>
      </c>
      <c r="O10" s="10">
        <f>'[1]TCE - ANEXO III - Preencher'!P17</f>
        <v>0</v>
      </c>
      <c r="P10" s="11">
        <f t="shared" si="2"/>
        <v>0.39</v>
      </c>
      <c r="Q10" s="10">
        <f>'[1]TCE - ANEXO III - Preencher'!R17</f>
        <v>0</v>
      </c>
      <c r="R10" s="10">
        <f>'[1]TCE - ANEXO III - Preencher'!S17</f>
        <v>0</v>
      </c>
      <c r="S10" s="11">
        <f t="shared" si="3"/>
        <v>0</v>
      </c>
      <c r="T10" s="10">
        <f>'[1]TCE - ANEXO III - Preencher'!U17</f>
        <v>0</v>
      </c>
      <c r="U10" s="10">
        <f>'[1]TCE - ANEXO III - Preencher'!V17</f>
        <v>0</v>
      </c>
      <c r="V10" s="11">
        <f t="shared" si="4"/>
        <v>0</v>
      </c>
      <c r="W10" s="12" t="str">
        <f>IF('[1]TCE - ANEXO III - Preencher'!X17="","",'[1]TCE - ANEXO III - Preencher'!X17)</f>
        <v/>
      </c>
      <c r="X10" s="10">
        <f>'[1]TCE - ANEXO III - Preencher'!Y17</f>
        <v>0</v>
      </c>
      <c r="Y10" s="10">
        <f>'[1]TCE - ANEXO III - Preencher'!Z17</f>
        <v>0</v>
      </c>
      <c r="Z10" s="11">
        <f t="shared" si="5"/>
        <v>0</v>
      </c>
      <c r="AA10" s="12" t="str">
        <f>IF('[1]TCE - ANEXO III - Preencher'!AB17="","",'[1]TCE - ANEXO III - Preencher'!AB17)</f>
        <v/>
      </c>
      <c r="AB10" s="10">
        <f t="shared" si="0"/>
        <v>297.18</v>
      </c>
    </row>
    <row r="11" spans="1:28" s="1" customFormat="1" x14ac:dyDescent="0.2">
      <c r="A11" s="4">
        <f>IFERROR(VLOOKUP(B11,'[1]DADOS (OCULTAR)'!$P$3:$R$56,3,0),"")</f>
        <v>10894988000567</v>
      </c>
      <c r="B11" s="5" t="str">
        <f>'[1]TCE - ANEXO III - Preencher'!C18</f>
        <v>UPAE ARRUDA</v>
      </c>
      <c r="C11" s="15">
        <v>5449</v>
      </c>
      <c r="D11" s="6" t="str">
        <f>'[1]TCE - ANEXO III - Preencher'!E18</f>
        <v xml:space="preserve">ANDRE FREDERICO FRANKLIN MACIEL </v>
      </c>
      <c r="E11" s="5" t="str">
        <f>IF('[1]TCE - ANEXO III - Preencher'!F18="4 - Assistência Odontológica","2 - Outros Profissionais da Saúde",'[1]TCE - ANEXO II - Enviar TCE'!E8)</f>
        <v>3 - Administrativo</v>
      </c>
      <c r="F11" s="7" t="str">
        <f>'[1]TCE - ANEXO III - Preencher'!G18</f>
        <v>4101-05</v>
      </c>
      <c r="G11" s="8">
        <f>IF('[1]TCE - ANEXO III - Preencher'!H18="","",'[1]TCE - ANEXO III - Preencher'!H18)</f>
        <v>44013</v>
      </c>
      <c r="H11" s="9">
        <f>'[1]TCE - ANEXO III - Preencher'!I18</f>
        <v>50.01</v>
      </c>
      <c r="I11" s="9">
        <f>'[1]TCE - ANEXO III - Preencher'!J18</f>
        <v>400.01</v>
      </c>
      <c r="J11" s="9">
        <f>'[1]TCE - ANEXO III - Preencher'!K18</f>
        <v>0</v>
      </c>
      <c r="K11" s="10">
        <f>'[1]TCE - ANEXO III - Preencher'!L18</f>
        <v>0</v>
      </c>
      <c r="L11" s="10">
        <f>'[1]TCE - ANEXO III - Preencher'!M18</f>
        <v>0</v>
      </c>
      <c r="M11" s="10">
        <f t="shared" si="1"/>
        <v>0</v>
      </c>
      <c r="N11" s="10">
        <f>'[1]TCE - ANEXO III - Preencher'!O18</f>
        <v>0.39</v>
      </c>
      <c r="O11" s="10">
        <f>'[1]TCE - ANEXO III - Preencher'!P18</f>
        <v>0</v>
      </c>
      <c r="P11" s="11">
        <f t="shared" si="2"/>
        <v>0.39</v>
      </c>
      <c r="Q11" s="10">
        <f>'[1]TCE - ANEXO III - Preencher'!R18</f>
        <v>0</v>
      </c>
      <c r="R11" s="10">
        <f>'[1]TCE - ANEXO III - Preencher'!S18</f>
        <v>0</v>
      </c>
      <c r="S11" s="11">
        <f t="shared" si="3"/>
        <v>0</v>
      </c>
      <c r="T11" s="10">
        <f>'[1]TCE - ANEXO III - Preencher'!U18</f>
        <v>0</v>
      </c>
      <c r="U11" s="10">
        <f>'[1]TCE - ANEXO III - Preencher'!V18</f>
        <v>0</v>
      </c>
      <c r="V11" s="11">
        <f t="shared" si="4"/>
        <v>0</v>
      </c>
      <c r="W11" s="12" t="str">
        <f>IF('[1]TCE - ANEXO III - Preencher'!X18="","",'[1]TCE - ANEXO III - Preencher'!X18)</f>
        <v/>
      </c>
      <c r="X11" s="10">
        <f>'[1]TCE - ANEXO III - Preencher'!Y18</f>
        <v>0</v>
      </c>
      <c r="Y11" s="10">
        <f>'[1]TCE - ANEXO III - Preencher'!Z18</f>
        <v>0</v>
      </c>
      <c r="Z11" s="11">
        <f t="shared" si="5"/>
        <v>0</v>
      </c>
      <c r="AA11" s="12" t="str">
        <f>IF('[1]TCE - ANEXO III - Preencher'!AB18="","",'[1]TCE - ANEXO III - Preencher'!AB18)</f>
        <v/>
      </c>
      <c r="AB11" s="10">
        <f t="shared" si="0"/>
        <v>450.40999999999997</v>
      </c>
    </row>
    <row r="12" spans="1:28" s="1" customFormat="1" x14ac:dyDescent="0.2">
      <c r="A12" s="4">
        <f>IFERROR(VLOOKUP(B12,'[1]DADOS (OCULTAR)'!$P$3:$R$56,3,0),"")</f>
        <v>10894988000567</v>
      </c>
      <c r="B12" s="5" t="str">
        <f>'[1]TCE - ANEXO III - Preencher'!C19</f>
        <v>UPAE ARRUDA</v>
      </c>
      <c r="C12" s="15">
        <v>4420</v>
      </c>
      <c r="D12" s="6" t="str">
        <f>'[1]TCE - ANEXO III - Preencher'!E19</f>
        <v>ANDRE LUIS BARROS BANDEIRA</v>
      </c>
      <c r="E12" s="5" t="str">
        <f>IF('[1]TCE - ANEXO III - Preencher'!F19="4 - Assistência Odontológica","2 - Outros Profissionais da Saúde",'[1]TCE - ANEXO II - Enviar TCE'!E9)</f>
        <v>2 - Outros Profissionais da Saúde</v>
      </c>
      <c r="F12" s="7" t="str">
        <f>'[1]TCE - ANEXO III - Preencher'!G19</f>
        <v>2236-05</v>
      </c>
      <c r="G12" s="8">
        <f>IF('[1]TCE - ANEXO III - Preencher'!H19="","",'[1]TCE - ANEXO III - Preencher'!H19)</f>
        <v>44013</v>
      </c>
      <c r="H12" s="9">
        <f>'[1]TCE - ANEXO III - Preencher'!I19</f>
        <v>32.86</v>
      </c>
      <c r="I12" s="9">
        <f>'[1]TCE - ANEXO III - Preencher'!J19</f>
        <v>262.92</v>
      </c>
      <c r="J12" s="9">
        <f>'[1]TCE - ANEXO III - Preencher'!K19</f>
        <v>0</v>
      </c>
      <c r="K12" s="10">
        <f>'[1]TCE - ANEXO III - Preencher'!L19</f>
        <v>0</v>
      </c>
      <c r="L12" s="10">
        <f>'[1]TCE - ANEXO III - Preencher'!M19</f>
        <v>0</v>
      </c>
      <c r="M12" s="10">
        <f t="shared" si="1"/>
        <v>0</v>
      </c>
      <c r="N12" s="10">
        <f>'[1]TCE - ANEXO III - Preencher'!O19</f>
        <v>0.39</v>
      </c>
      <c r="O12" s="10">
        <f>'[1]TCE - ANEXO III - Preencher'!P19</f>
        <v>0</v>
      </c>
      <c r="P12" s="11">
        <f t="shared" si="2"/>
        <v>0.39</v>
      </c>
      <c r="Q12" s="10">
        <f>'[1]TCE - ANEXO III - Preencher'!R19</f>
        <v>0</v>
      </c>
      <c r="R12" s="10">
        <f>'[1]TCE - ANEXO III - Preencher'!S19</f>
        <v>0</v>
      </c>
      <c r="S12" s="11">
        <f t="shared" si="3"/>
        <v>0</v>
      </c>
      <c r="T12" s="10">
        <f>'[1]TCE - ANEXO III - Preencher'!U19</f>
        <v>0</v>
      </c>
      <c r="U12" s="10">
        <f>'[1]TCE - ANEXO III - Preencher'!V19</f>
        <v>0</v>
      </c>
      <c r="V12" s="11">
        <f t="shared" si="4"/>
        <v>0</v>
      </c>
      <c r="W12" s="12" t="str">
        <f>IF('[1]TCE - ANEXO III - Preencher'!X19="","",'[1]TCE - ANEXO III - Preencher'!X19)</f>
        <v/>
      </c>
      <c r="X12" s="10">
        <f>'[1]TCE - ANEXO III - Preencher'!Y19</f>
        <v>0</v>
      </c>
      <c r="Y12" s="10">
        <f>'[1]TCE - ANEXO III - Preencher'!Z19</f>
        <v>0</v>
      </c>
      <c r="Z12" s="11">
        <f t="shared" si="5"/>
        <v>0</v>
      </c>
      <c r="AA12" s="12" t="str">
        <f>IF('[1]TCE - ANEXO III - Preencher'!AB19="","",'[1]TCE - ANEXO III - Preencher'!AB19)</f>
        <v/>
      </c>
      <c r="AB12" s="10">
        <f t="shared" si="0"/>
        <v>296.17</v>
      </c>
    </row>
    <row r="13" spans="1:28" s="1" customFormat="1" x14ac:dyDescent="0.2">
      <c r="A13" s="4">
        <f>IFERROR(VLOOKUP(B13,'[1]DADOS (OCULTAR)'!$P$3:$R$56,3,0),"")</f>
        <v>10894988000567</v>
      </c>
      <c r="B13" s="5" t="str">
        <f>'[1]TCE - ANEXO III - Preencher'!C20</f>
        <v>UPAE ARRUDA</v>
      </c>
      <c r="C13" s="15">
        <v>4426</v>
      </c>
      <c r="D13" s="6" t="str">
        <f>'[1]TCE - ANEXO III - Preencher'!E20</f>
        <v>ANDRE LUIZ DELMAS BARBOSA</v>
      </c>
      <c r="E13" s="5" t="str">
        <f>IF('[1]TCE - ANEXO III - Preencher'!F20="4 - Assistência Odontológica","2 - Outros Profissionais da Saúde",'[1]TCE - ANEXO II - Enviar TCE'!E10)</f>
        <v>3 - Administrativo</v>
      </c>
      <c r="F13" s="7" t="str">
        <f>'[1]TCE - ANEXO III - Preencher'!G20</f>
        <v>1425-30</v>
      </c>
      <c r="G13" s="8">
        <f>IF('[1]TCE - ANEXO III - Preencher'!H20="","",'[1]TCE - ANEXO III - Preencher'!H20)</f>
        <v>44013</v>
      </c>
      <c r="H13" s="9">
        <f>'[1]TCE - ANEXO III - Preencher'!I20</f>
        <v>32.97</v>
      </c>
      <c r="I13" s="9">
        <f>'[1]TCE - ANEXO III - Preencher'!J20</f>
        <v>263.8</v>
      </c>
      <c r="J13" s="9">
        <f>'[1]TCE - ANEXO III - Preencher'!K20</f>
        <v>0</v>
      </c>
      <c r="K13" s="10">
        <f>'[1]TCE - ANEXO III - Preencher'!L20</f>
        <v>0</v>
      </c>
      <c r="L13" s="10">
        <f>'[1]TCE - ANEXO III - Preencher'!M20</f>
        <v>0</v>
      </c>
      <c r="M13" s="10">
        <f t="shared" si="1"/>
        <v>0</v>
      </c>
      <c r="N13" s="10">
        <f>'[1]TCE - ANEXO III - Preencher'!O20</f>
        <v>0.39</v>
      </c>
      <c r="O13" s="10">
        <f>'[1]TCE - ANEXO III - Preencher'!P20</f>
        <v>0</v>
      </c>
      <c r="P13" s="11">
        <f t="shared" si="2"/>
        <v>0.39</v>
      </c>
      <c r="Q13" s="10">
        <f>'[1]TCE - ANEXO III - Preencher'!R20</f>
        <v>0</v>
      </c>
      <c r="R13" s="10">
        <f>'[1]TCE - ANEXO III - Preencher'!S20</f>
        <v>0</v>
      </c>
      <c r="S13" s="11">
        <f t="shared" si="3"/>
        <v>0</v>
      </c>
      <c r="T13" s="10">
        <f>'[1]TCE - ANEXO III - Preencher'!U20</f>
        <v>0</v>
      </c>
      <c r="U13" s="10">
        <f>'[1]TCE - ANEXO III - Preencher'!V20</f>
        <v>0</v>
      </c>
      <c r="V13" s="11">
        <f t="shared" si="4"/>
        <v>0</v>
      </c>
      <c r="W13" s="12" t="str">
        <f>IF('[1]TCE - ANEXO III - Preencher'!X20="","",'[1]TCE - ANEXO III - Preencher'!X20)</f>
        <v/>
      </c>
      <c r="X13" s="10">
        <f>'[1]TCE - ANEXO III - Preencher'!Y20</f>
        <v>0</v>
      </c>
      <c r="Y13" s="10">
        <f>'[1]TCE - ANEXO III - Preencher'!Z20</f>
        <v>0</v>
      </c>
      <c r="Z13" s="11">
        <f t="shared" si="5"/>
        <v>0</v>
      </c>
      <c r="AA13" s="12" t="str">
        <f>IF('[1]TCE - ANEXO III - Preencher'!AB20="","",'[1]TCE - ANEXO III - Preencher'!AB20)</f>
        <v/>
      </c>
      <c r="AB13" s="10">
        <f t="shared" si="0"/>
        <v>297.15999999999997</v>
      </c>
    </row>
    <row r="14" spans="1:28" s="1" customFormat="1" x14ac:dyDescent="0.2">
      <c r="A14" s="4">
        <f>IFERROR(VLOOKUP(B14,'[1]DADOS (OCULTAR)'!$P$3:$R$56,3,0),"")</f>
        <v>10894988000567</v>
      </c>
      <c r="B14" s="5" t="str">
        <f>'[1]TCE - ANEXO III - Preencher'!C21</f>
        <v>UPAE ARRUDA</v>
      </c>
      <c r="C14" s="15">
        <v>9411</v>
      </c>
      <c r="D14" s="6" t="str">
        <f>'[1]TCE - ANEXO III - Preencher'!E21</f>
        <v xml:space="preserve">AUREA DOS SANTOS NEVES </v>
      </c>
      <c r="E14" s="5" t="str">
        <f>IF('[1]TCE - ANEXO III - Preencher'!F21="4 - Assistência Odontológica","2 - Outros Profissionais da Saúde",'[1]TCE - ANEXO II - Enviar TCE'!E11)</f>
        <v>3 - Administrativo</v>
      </c>
      <c r="F14" s="7" t="str">
        <f>'[1]TCE - ANEXO III - Preencher'!G21</f>
        <v>4110-10</v>
      </c>
      <c r="G14" s="8">
        <f>IF('[1]TCE - ANEXO III - Preencher'!H21="","",'[1]TCE - ANEXO III - Preencher'!H21)</f>
        <v>44013</v>
      </c>
      <c r="H14" s="9">
        <f>'[1]TCE - ANEXO III - Preencher'!I21</f>
        <v>15.29</v>
      </c>
      <c r="I14" s="9">
        <f>'[1]TCE - ANEXO III - Preencher'!J21</f>
        <v>122.37</v>
      </c>
      <c r="J14" s="9">
        <f>'[1]TCE - ANEXO III - Preencher'!K21</f>
        <v>0</v>
      </c>
      <c r="K14" s="10">
        <f>'[1]TCE - ANEXO III - Preencher'!L21</f>
        <v>0</v>
      </c>
      <c r="L14" s="10">
        <f>'[1]TCE - ANEXO III - Preencher'!M21</f>
        <v>0</v>
      </c>
      <c r="M14" s="10">
        <f t="shared" si="1"/>
        <v>0</v>
      </c>
      <c r="N14" s="10">
        <f>'[1]TCE - ANEXO III - Preencher'!O21</f>
        <v>0.39</v>
      </c>
      <c r="O14" s="10">
        <f>'[1]TCE - ANEXO III - Preencher'!P21</f>
        <v>0</v>
      </c>
      <c r="P14" s="11">
        <f t="shared" si="2"/>
        <v>0.39</v>
      </c>
      <c r="Q14" s="10">
        <f>'[1]TCE - ANEXO III - Preencher'!R21</f>
        <v>0</v>
      </c>
      <c r="R14" s="10">
        <f>'[1]TCE - ANEXO III - Preencher'!S21</f>
        <v>0</v>
      </c>
      <c r="S14" s="11">
        <f t="shared" si="3"/>
        <v>0</v>
      </c>
      <c r="T14" s="10">
        <f>'[1]TCE - ANEXO III - Preencher'!U21</f>
        <v>0</v>
      </c>
      <c r="U14" s="10">
        <f>'[1]TCE - ANEXO III - Preencher'!V21</f>
        <v>0</v>
      </c>
      <c r="V14" s="11">
        <f t="shared" si="4"/>
        <v>0</v>
      </c>
      <c r="W14" s="12" t="str">
        <f>IF('[1]TCE - ANEXO III - Preencher'!X21="","",'[1]TCE - ANEXO III - Preencher'!X21)</f>
        <v/>
      </c>
      <c r="X14" s="10">
        <f>'[1]TCE - ANEXO III - Preencher'!Y21</f>
        <v>0</v>
      </c>
      <c r="Y14" s="10">
        <f>'[1]TCE - ANEXO III - Preencher'!Z21</f>
        <v>0</v>
      </c>
      <c r="Z14" s="11">
        <f t="shared" si="5"/>
        <v>0</v>
      </c>
      <c r="AA14" s="12" t="str">
        <f>IF('[1]TCE - ANEXO III - Preencher'!AB21="","",'[1]TCE - ANEXO III - Preencher'!AB21)</f>
        <v/>
      </c>
      <c r="AB14" s="10">
        <f t="shared" si="0"/>
        <v>138.04999999999998</v>
      </c>
    </row>
    <row r="15" spans="1:28" s="1" customFormat="1" x14ac:dyDescent="0.2">
      <c r="A15" s="4">
        <f>IFERROR(VLOOKUP(B15,'[1]DADOS (OCULTAR)'!$P$3:$R$56,3,0),"")</f>
        <v>10894988000567</v>
      </c>
      <c r="B15" s="5" t="str">
        <f>'[1]TCE - ANEXO III - Preencher'!C22</f>
        <v>UPAE ARRUDA</v>
      </c>
      <c r="C15" s="15">
        <v>7430</v>
      </c>
      <c r="D15" s="6" t="str">
        <f>'[1]TCE - ANEXO III - Preencher'!E22</f>
        <v>CAMILA DE OLIVEIRA RAMALHO</v>
      </c>
      <c r="E15" s="5" t="str">
        <f>IF('[1]TCE - ANEXO III - Preencher'!F22="4 - Assistência Odontológica","2 - Outros Profissionais da Saúde",'[1]TCE - ANEXO II - Enviar TCE'!E12)</f>
        <v>1 - Médico</v>
      </c>
      <c r="F15" s="7" t="str">
        <f>'[1]TCE - ANEXO III - Preencher'!G22</f>
        <v>2253-10</v>
      </c>
      <c r="G15" s="8">
        <f>IF('[1]TCE - ANEXO III - Preencher'!H22="","",'[1]TCE - ANEXO III - Preencher'!H22)</f>
        <v>44013</v>
      </c>
      <c r="H15" s="9">
        <f>'[1]TCE - ANEXO III - Preencher'!I22</f>
        <v>60.59</v>
      </c>
      <c r="I15" s="9">
        <f>'[1]TCE - ANEXO III - Preencher'!J22</f>
        <v>484.72</v>
      </c>
      <c r="J15" s="9">
        <f>'[1]TCE - ANEXO III - Preencher'!K22</f>
        <v>0</v>
      </c>
      <c r="K15" s="10">
        <f>'[1]TCE - ANEXO III - Preencher'!L22</f>
        <v>0</v>
      </c>
      <c r="L15" s="10">
        <f>'[1]TCE - ANEXO III - Preencher'!M22</f>
        <v>0</v>
      </c>
      <c r="M15" s="10">
        <f t="shared" si="1"/>
        <v>0</v>
      </c>
      <c r="N15" s="10">
        <f>'[1]TCE - ANEXO III - Preencher'!O22</f>
        <v>6.2</v>
      </c>
      <c r="O15" s="10">
        <f>'[1]TCE - ANEXO III - Preencher'!P22</f>
        <v>0</v>
      </c>
      <c r="P15" s="11">
        <f t="shared" si="2"/>
        <v>6.2</v>
      </c>
      <c r="Q15" s="10">
        <f>'[1]TCE - ANEXO III - Preencher'!R22</f>
        <v>0</v>
      </c>
      <c r="R15" s="10">
        <f>'[1]TCE - ANEXO III - Preencher'!S22</f>
        <v>0</v>
      </c>
      <c r="S15" s="11">
        <f t="shared" si="3"/>
        <v>0</v>
      </c>
      <c r="T15" s="10">
        <f>'[1]TCE - ANEXO III - Preencher'!U22</f>
        <v>0</v>
      </c>
      <c r="U15" s="10">
        <f>'[1]TCE - ANEXO III - Preencher'!V22</f>
        <v>0</v>
      </c>
      <c r="V15" s="11">
        <f t="shared" si="4"/>
        <v>0</v>
      </c>
      <c r="W15" s="12" t="str">
        <f>IF('[1]TCE - ANEXO III - Preencher'!X22="","",'[1]TCE - ANEXO III - Preencher'!X22)</f>
        <v/>
      </c>
      <c r="X15" s="10">
        <f>'[1]TCE - ANEXO III - Preencher'!Y22</f>
        <v>0</v>
      </c>
      <c r="Y15" s="10">
        <f>'[1]TCE - ANEXO III - Preencher'!Z22</f>
        <v>0</v>
      </c>
      <c r="Z15" s="11">
        <f t="shared" si="5"/>
        <v>0</v>
      </c>
      <c r="AA15" s="12" t="str">
        <f>IF('[1]TCE - ANEXO III - Preencher'!AB22="","",'[1]TCE - ANEXO III - Preencher'!AB22)</f>
        <v/>
      </c>
      <c r="AB15" s="10">
        <f t="shared" si="0"/>
        <v>551.5100000000001</v>
      </c>
    </row>
    <row r="16" spans="1:28" s="1" customFormat="1" x14ac:dyDescent="0.2">
      <c r="A16" s="4">
        <f>IFERROR(VLOOKUP(B16,'[1]DADOS (OCULTAR)'!$P$3:$R$56,3,0),"")</f>
        <v>10894988000567</v>
      </c>
      <c r="B16" s="5" t="str">
        <f>'[1]TCE - ANEXO III - Preencher'!C23</f>
        <v>UPAE ARRUDA</v>
      </c>
      <c r="C16" s="15">
        <v>5466</v>
      </c>
      <c r="D16" s="6" t="str">
        <f>'[1]TCE - ANEXO III - Preencher'!E23</f>
        <v>CRISTIENE BIZERRA DE MENDONÇA</v>
      </c>
      <c r="E16" s="5" t="str">
        <f>IF('[1]TCE - ANEXO III - Preencher'!F23="4 - Assistência Odontológica","2 - Outros Profissionais da Saúde",'[1]TCE - ANEXO II - Enviar TCE'!E13)</f>
        <v>2 - Outros Profissionais da Saúde</v>
      </c>
      <c r="F16" s="7" t="str">
        <f>'[1]TCE - ANEXO III - Preencher'!G23</f>
        <v>3222-05</v>
      </c>
      <c r="G16" s="8">
        <f>IF('[1]TCE - ANEXO III - Preencher'!H23="","",'[1]TCE - ANEXO III - Preencher'!H23)</f>
        <v>44013</v>
      </c>
      <c r="H16" s="9">
        <f>'[1]TCE - ANEXO III - Preencher'!I23</f>
        <v>13.08</v>
      </c>
      <c r="I16" s="9">
        <f>'[1]TCE - ANEXO III - Preencher'!J23</f>
        <v>104.65</v>
      </c>
      <c r="J16" s="9">
        <f>'[1]TCE - ANEXO III - Preencher'!K23</f>
        <v>0</v>
      </c>
      <c r="K16" s="10">
        <f>'[1]TCE - ANEXO III - Preencher'!L23</f>
        <v>0</v>
      </c>
      <c r="L16" s="10">
        <f>'[1]TCE - ANEXO III - Preencher'!M23</f>
        <v>0</v>
      </c>
      <c r="M16" s="10">
        <f t="shared" si="1"/>
        <v>0</v>
      </c>
      <c r="N16" s="10">
        <f>'[1]TCE - ANEXO III - Preencher'!O23</f>
        <v>0.39</v>
      </c>
      <c r="O16" s="10">
        <f>'[1]TCE - ANEXO III - Preencher'!P23</f>
        <v>0</v>
      </c>
      <c r="P16" s="11">
        <f t="shared" si="2"/>
        <v>0.39</v>
      </c>
      <c r="Q16" s="10">
        <f>'[1]TCE - ANEXO III - Preencher'!R23</f>
        <v>176.1516</v>
      </c>
      <c r="R16" s="10">
        <f>'[1]TCE - ANEXO III - Preencher'!S23</f>
        <v>65.95</v>
      </c>
      <c r="S16" s="11">
        <f t="shared" si="3"/>
        <v>110.2016</v>
      </c>
      <c r="T16" s="10">
        <f>'[1]TCE - ANEXO III - Preencher'!U23</f>
        <v>64</v>
      </c>
      <c r="U16" s="10">
        <f>'[1]TCE - ANEXO III - Preencher'!V23</f>
        <v>0</v>
      </c>
      <c r="V16" s="11">
        <f t="shared" si="4"/>
        <v>64</v>
      </c>
      <c r="W16" s="12" t="str">
        <f>IF('[1]TCE - ANEXO III - Preencher'!X23="","",'[1]TCE - ANEXO III - Preencher'!X23)</f>
        <v>AUXILIO CRECHE</v>
      </c>
      <c r="X16" s="10">
        <f>'[1]TCE - ANEXO III - Preencher'!Y23</f>
        <v>0</v>
      </c>
      <c r="Y16" s="10">
        <f>'[1]TCE - ANEXO III - Preencher'!Z23</f>
        <v>0</v>
      </c>
      <c r="Z16" s="11">
        <f t="shared" si="5"/>
        <v>0</v>
      </c>
      <c r="AA16" s="12" t="str">
        <f>IF('[1]TCE - ANEXO III - Preencher'!AB23="","",'[1]TCE - ANEXO III - Preencher'!AB23)</f>
        <v/>
      </c>
      <c r="AB16" s="10">
        <f t="shared" si="0"/>
        <v>292.32159999999999</v>
      </c>
    </row>
    <row r="17" spans="1:28" s="1" customFormat="1" x14ac:dyDescent="0.2">
      <c r="A17" s="4">
        <f>IFERROR(VLOOKUP(B17,'[1]DADOS (OCULTAR)'!$P$3:$R$56,3,0),"")</f>
        <v>10894988000567</v>
      </c>
      <c r="B17" s="5" t="str">
        <f>'[1]TCE - ANEXO III - Preencher'!C24</f>
        <v>UPAE ARRUDA</v>
      </c>
      <c r="C17" s="15">
        <v>7454</v>
      </c>
      <c r="D17" s="6" t="str">
        <f>'[1]TCE - ANEXO III - Preencher'!E24</f>
        <v>DANIELLA CARNEIRO DA COSTA SILVA CASTRO</v>
      </c>
      <c r="E17" s="5" t="str">
        <f>IF('[1]TCE - ANEXO III - Preencher'!F24="4 - Assistência Odontológica","2 - Outros Profissionais da Saúde",'[1]TCE - ANEXO II - Enviar TCE'!E14)</f>
        <v>1 - Médico</v>
      </c>
      <c r="F17" s="7" t="str">
        <f>'[1]TCE - ANEXO III - Preencher'!G24</f>
        <v>2251-09</v>
      </c>
      <c r="G17" s="8">
        <f>IF('[1]TCE - ANEXO III - Preencher'!H24="","",'[1]TCE - ANEXO III - Preencher'!H24)</f>
        <v>44013</v>
      </c>
      <c r="H17" s="9">
        <f>'[1]TCE - ANEXO III - Preencher'!I24</f>
        <v>60.59</v>
      </c>
      <c r="I17" s="9">
        <f>'[1]TCE - ANEXO III - Preencher'!J24</f>
        <v>484.72</v>
      </c>
      <c r="J17" s="9">
        <f>'[1]TCE - ANEXO III - Preencher'!K24</f>
        <v>0</v>
      </c>
      <c r="K17" s="10">
        <f>'[1]TCE - ANEXO III - Preencher'!L24</f>
        <v>0</v>
      </c>
      <c r="L17" s="10">
        <f>'[1]TCE - ANEXO III - Preencher'!M24</f>
        <v>0</v>
      </c>
      <c r="M17" s="10">
        <f t="shared" si="1"/>
        <v>0</v>
      </c>
      <c r="N17" s="10">
        <f>'[1]TCE - ANEXO III - Preencher'!O24</f>
        <v>6.2</v>
      </c>
      <c r="O17" s="10">
        <f>'[1]TCE - ANEXO III - Preencher'!P24</f>
        <v>0</v>
      </c>
      <c r="P17" s="11">
        <f t="shared" si="2"/>
        <v>6.2</v>
      </c>
      <c r="Q17" s="10">
        <f>'[1]TCE - ANEXO III - Preencher'!R24</f>
        <v>0</v>
      </c>
      <c r="R17" s="10">
        <f>'[1]TCE - ANEXO III - Preencher'!S24</f>
        <v>0</v>
      </c>
      <c r="S17" s="11">
        <f t="shared" si="3"/>
        <v>0</v>
      </c>
      <c r="T17" s="10">
        <f>'[1]TCE - ANEXO III - Preencher'!U24</f>
        <v>0</v>
      </c>
      <c r="U17" s="10">
        <f>'[1]TCE - ANEXO III - Preencher'!V24</f>
        <v>0</v>
      </c>
      <c r="V17" s="11">
        <f t="shared" si="4"/>
        <v>0</v>
      </c>
      <c r="W17" s="12" t="str">
        <f>IF('[1]TCE - ANEXO III - Preencher'!X24="","",'[1]TCE - ANEXO III - Preencher'!X24)</f>
        <v/>
      </c>
      <c r="X17" s="10">
        <f>'[1]TCE - ANEXO III - Preencher'!Y24</f>
        <v>0</v>
      </c>
      <c r="Y17" s="10">
        <f>'[1]TCE - ANEXO III - Preencher'!Z24</f>
        <v>0</v>
      </c>
      <c r="Z17" s="11">
        <f t="shared" si="5"/>
        <v>0</v>
      </c>
      <c r="AA17" s="12" t="str">
        <f>IF('[1]TCE - ANEXO III - Preencher'!AB24="","",'[1]TCE - ANEXO III - Preencher'!AB24)</f>
        <v/>
      </c>
      <c r="AB17" s="10">
        <f t="shared" si="0"/>
        <v>551.5100000000001</v>
      </c>
    </row>
    <row r="18" spans="1:28" s="1" customFormat="1" x14ac:dyDescent="0.2">
      <c r="A18" s="4">
        <f>IFERROR(VLOOKUP(B18,'[1]DADOS (OCULTAR)'!$P$3:$R$56,3,0),"")</f>
        <v>10894988000567</v>
      </c>
      <c r="B18" s="5" t="str">
        <f>'[1]TCE - ANEXO III - Preencher'!C25</f>
        <v>UPAE ARRUDA</v>
      </c>
      <c r="C18" s="15">
        <v>3492</v>
      </c>
      <c r="D18" s="6" t="str">
        <f>'[1]TCE - ANEXO III - Preencher'!E25</f>
        <v>DANIELLE DA MOTA FLORÊNCIO</v>
      </c>
      <c r="E18" s="5" t="str">
        <f>IF('[1]TCE - ANEXO III - Preencher'!F25="4 - Assistência Odontológica","2 - Outros Profissionais da Saúde",'[1]TCE - ANEXO II - Enviar TCE'!E15)</f>
        <v>2 - Outros Profissionais da Saúde</v>
      </c>
      <c r="F18" s="7" t="str">
        <f>'[1]TCE - ANEXO III - Preencher'!G25</f>
        <v>3222-05</v>
      </c>
      <c r="G18" s="8">
        <f>IF('[1]TCE - ANEXO III - Preencher'!H25="","",'[1]TCE - ANEXO III - Preencher'!H25)</f>
        <v>44013</v>
      </c>
      <c r="H18" s="9">
        <f>'[1]TCE - ANEXO III - Preencher'!I25</f>
        <v>13.94</v>
      </c>
      <c r="I18" s="9">
        <f>'[1]TCE - ANEXO III - Preencher'!J25</f>
        <v>111.45</v>
      </c>
      <c r="J18" s="9">
        <f>'[1]TCE - ANEXO III - Preencher'!K25</f>
        <v>0</v>
      </c>
      <c r="K18" s="10">
        <f>'[1]TCE - ANEXO III - Preencher'!L25</f>
        <v>0</v>
      </c>
      <c r="L18" s="10">
        <f>'[1]TCE - ANEXO III - Preencher'!M25</f>
        <v>0</v>
      </c>
      <c r="M18" s="10">
        <f t="shared" si="1"/>
        <v>0</v>
      </c>
      <c r="N18" s="10">
        <f>'[1]TCE - ANEXO III - Preencher'!O25</f>
        <v>0.39</v>
      </c>
      <c r="O18" s="10">
        <f>'[1]TCE - ANEXO III - Preencher'!P25</f>
        <v>0</v>
      </c>
      <c r="P18" s="11">
        <f t="shared" si="2"/>
        <v>0.39</v>
      </c>
      <c r="Q18" s="10">
        <f>'[1]TCE - ANEXO III - Preencher'!R25</f>
        <v>360.15159999999997</v>
      </c>
      <c r="R18" s="10">
        <f>'[1]TCE - ANEXO III - Preencher'!S25</f>
        <v>65.95</v>
      </c>
      <c r="S18" s="11">
        <f t="shared" si="3"/>
        <v>294.20159999999998</v>
      </c>
      <c r="T18" s="10">
        <f>'[1]TCE - ANEXO III - Preencher'!U25</f>
        <v>0</v>
      </c>
      <c r="U18" s="10">
        <f>'[1]TCE - ANEXO III - Preencher'!V25</f>
        <v>0</v>
      </c>
      <c r="V18" s="11">
        <f t="shared" si="4"/>
        <v>0</v>
      </c>
      <c r="W18" s="12" t="str">
        <f>IF('[1]TCE - ANEXO III - Preencher'!X25="","",'[1]TCE - ANEXO III - Preencher'!X25)</f>
        <v/>
      </c>
      <c r="X18" s="10">
        <f>'[1]TCE - ANEXO III - Preencher'!Y25</f>
        <v>0</v>
      </c>
      <c r="Y18" s="10">
        <f>'[1]TCE - ANEXO III - Preencher'!Z25</f>
        <v>0</v>
      </c>
      <c r="Z18" s="11">
        <f t="shared" si="5"/>
        <v>0</v>
      </c>
      <c r="AA18" s="12" t="str">
        <f>IF('[1]TCE - ANEXO III - Preencher'!AB25="","",'[1]TCE - ANEXO III - Preencher'!AB25)</f>
        <v/>
      </c>
      <c r="AB18" s="10">
        <f t="shared" si="0"/>
        <v>419.98159999999996</v>
      </c>
    </row>
    <row r="19" spans="1:28" s="1" customFormat="1" x14ac:dyDescent="0.2">
      <c r="A19" s="4">
        <f>IFERROR(VLOOKUP(B19,'[1]DADOS (OCULTAR)'!$P$3:$R$56,3,0),"")</f>
        <v>10894988000567</v>
      </c>
      <c r="B19" s="5" t="str">
        <f>'[1]TCE - ANEXO III - Preencher'!C26</f>
        <v>UPAE ARRUDA</v>
      </c>
      <c r="C19" s="15">
        <v>7454</v>
      </c>
      <c r="D19" s="6" t="str">
        <f>'[1]TCE - ANEXO III - Preencher'!E26</f>
        <v>DANIELLE MENEZES DE LIMA</v>
      </c>
      <c r="E19" s="5" t="str">
        <f>IF('[1]TCE - ANEXO III - Preencher'!F26="4 - Assistência Odontológica","2 - Outros Profissionais da Saúde",'[1]TCE - ANEXO II - Enviar TCE'!E16)</f>
        <v>2 - Outros Profissionais da Saúde</v>
      </c>
      <c r="F19" s="7" t="str">
        <f>'[1]TCE - ANEXO III - Preencher'!G26</f>
        <v>2516-05</v>
      </c>
      <c r="G19" s="8">
        <f>IF('[1]TCE - ANEXO III - Preencher'!H26="","",'[1]TCE - ANEXO III - Preencher'!H26)</f>
        <v>44013</v>
      </c>
      <c r="H19" s="9">
        <f>'[1]TCE - ANEXO III - Preencher'!I26</f>
        <v>27.34</v>
      </c>
      <c r="I19" s="9">
        <f>'[1]TCE - ANEXO III - Preencher'!J26</f>
        <v>218.79</v>
      </c>
      <c r="J19" s="9">
        <f>'[1]TCE - ANEXO III - Preencher'!K26</f>
        <v>0</v>
      </c>
      <c r="K19" s="10">
        <f>'[1]TCE - ANEXO III - Preencher'!L26</f>
        <v>0</v>
      </c>
      <c r="L19" s="10">
        <f>'[1]TCE - ANEXO III - Preencher'!M26</f>
        <v>0</v>
      </c>
      <c r="M19" s="10">
        <f t="shared" si="1"/>
        <v>0</v>
      </c>
      <c r="N19" s="10">
        <f>'[1]TCE - ANEXO III - Preencher'!O26</f>
        <v>0.39</v>
      </c>
      <c r="O19" s="10">
        <f>'[1]TCE - ANEXO III - Preencher'!P26</f>
        <v>0</v>
      </c>
      <c r="P19" s="11">
        <f t="shared" si="2"/>
        <v>0.39</v>
      </c>
      <c r="Q19" s="10">
        <f>'[1]TCE - ANEXO III - Preencher'!R26</f>
        <v>200.1516</v>
      </c>
      <c r="R19" s="10">
        <f>'[1]TCE - ANEXO III - Preencher'!S26</f>
        <v>151.56</v>
      </c>
      <c r="S19" s="11">
        <f t="shared" si="3"/>
        <v>48.5916</v>
      </c>
      <c r="T19" s="10">
        <f>'[1]TCE - ANEXO III - Preencher'!U26</f>
        <v>0</v>
      </c>
      <c r="U19" s="10">
        <f>'[1]TCE - ANEXO III - Preencher'!V26</f>
        <v>0</v>
      </c>
      <c r="V19" s="11">
        <f t="shared" si="4"/>
        <v>0</v>
      </c>
      <c r="W19" s="12" t="str">
        <f>IF('[1]TCE - ANEXO III - Preencher'!X26="","",'[1]TCE - ANEXO III - Preencher'!X26)</f>
        <v/>
      </c>
      <c r="X19" s="10">
        <f>'[1]TCE - ANEXO III - Preencher'!Y26</f>
        <v>0</v>
      </c>
      <c r="Y19" s="10">
        <f>'[1]TCE - ANEXO III - Preencher'!Z26</f>
        <v>0</v>
      </c>
      <c r="Z19" s="11">
        <f t="shared" si="5"/>
        <v>0</v>
      </c>
      <c r="AA19" s="12" t="str">
        <f>IF('[1]TCE - ANEXO III - Preencher'!AB26="","",'[1]TCE - ANEXO III - Preencher'!AB26)</f>
        <v/>
      </c>
      <c r="AB19" s="10">
        <f t="shared" si="0"/>
        <v>295.11159999999995</v>
      </c>
    </row>
    <row r="20" spans="1:28" s="1" customFormat="1" x14ac:dyDescent="0.2">
      <c r="A20" s="4">
        <f>IFERROR(VLOOKUP(B20,'[1]DADOS (OCULTAR)'!$P$3:$R$56,3,0),"")</f>
        <v>10894988000567</v>
      </c>
      <c r="B20" s="5" t="str">
        <f>'[1]TCE - ANEXO III - Preencher'!C27</f>
        <v>UPAE ARRUDA</v>
      </c>
      <c r="C20" s="15">
        <v>9420</v>
      </c>
      <c r="D20" s="6" t="str">
        <f>'[1]TCE - ANEXO III - Preencher'!E27</f>
        <v>DEBORAH REGINA DE MORAES GARCIA</v>
      </c>
      <c r="E20" s="5" t="str">
        <f>IF('[1]TCE - ANEXO III - Preencher'!F27="4 - Assistência Odontológica","2 - Outros Profissionais da Saúde",'[1]TCE - ANEXO II - Enviar TCE'!E17)</f>
        <v>2 - Outros Profissionais da Saúde</v>
      </c>
      <c r="F20" s="7" t="str">
        <f>'[1]TCE - ANEXO III - Preencher'!G27</f>
        <v>2516-05</v>
      </c>
      <c r="G20" s="8">
        <f>IF('[1]TCE - ANEXO III - Preencher'!H27="","",'[1]TCE - ANEXO III - Preencher'!H27)</f>
        <v>44013</v>
      </c>
      <c r="H20" s="9">
        <f>'[1]TCE - ANEXO III - Preencher'!I27</f>
        <v>27.34</v>
      </c>
      <c r="I20" s="9">
        <f>'[1]TCE - ANEXO III - Preencher'!J27</f>
        <v>218.79</v>
      </c>
      <c r="J20" s="9">
        <f>'[1]TCE - ANEXO III - Preencher'!K27</f>
        <v>0</v>
      </c>
      <c r="K20" s="10">
        <f>'[1]TCE - ANEXO III - Preencher'!L27</f>
        <v>0</v>
      </c>
      <c r="L20" s="10">
        <f>'[1]TCE - ANEXO III - Preencher'!M27</f>
        <v>0</v>
      </c>
      <c r="M20" s="10">
        <f t="shared" si="1"/>
        <v>0</v>
      </c>
      <c r="N20" s="10">
        <f>'[1]TCE - ANEXO III - Preencher'!O27</f>
        <v>0.39</v>
      </c>
      <c r="O20" s="10">
        <f>'[1]TCE - ANEXO III - Preencher'!P27</f>
        <v>0</v>
      </c>
      <c r="P20" s="11">
        <f t="shared" si="2"/>
        <v>0.39</v>
      </c>
      <c r="Q20" s="10">
        <f>'[1]TCE - ANEXO III - Preencher'!R27</f>
        <v>0</v>
      </c>
      <c r="R20" s="10">
        <f>'[1]TCE - ANEXO III - Preencher'!S27</f>
        <v>0</v>
      </c>
      <c r="S20" s="11">
        <f t="shared" si="3"/>
        <v>0</v>
      </c>
      <c r="T20" s="10">
        <f>'[1]TCE - ANEXO III - Preencher'!U27</f>
        <v>0</v>
      </c>
      <c r="U20" s="10">
        <f>'[1]TCE - ANEXO III - Preencher'!V27</f>
        <v>0</v>
      </c>
      <c r="V20" s="11">
        <f t="shared" si="4"/>
        <v>0</v>
      </c>
      <c r="W20" s="12" t="str">
        <f>IF('[1]TCE - ANEXO III - Preencher'!X27="","",'[1]TCE - ANEXO III - Preencher'!X27)</f>
        <v/>
      </c>
      <c r="X20" s="10">
        <f>'[1]TCE - ANEXO III - Preencher'!Y27</f>
        <v>0</v>
      </c>
      <c r="Y20" s="10">
        <f>'[1]TCE - ANEXO III - Preencher'!Z27</f>
        <v>0</v>
      </c>
      <c r="Z20" s="11">
        <f t="shared" si="5"/>
        <v>0</v>
      </c>
      <c r="AA20" s="12" t="str">
        <f>IF('[1]TCE - ANEXO III - Preencher'!AB27="","",'[1]TCE - ANEXO III - Preencher'!AB27)</f>
        <v/>
      </c>
      <c r="AB20" s="10">
        <f t="shared" si="0"/>
        <v>246.51999999999998</v>
      </c>
    </row>
    <row r="21" spans="1:28" s="1" customFormat="1" x14ac:dyDescent="0.2">
      <c r="A21" s="4">
        <f>IFERROR(VLOOKUP(B21,'[1]DADOS (OCULTAR)'!$P$3:$R$56,3,0),"")</f>
        <v>10894988000567</v>
      </c>
      <c r="B21" s="5" t="str">
        <f>'[1]TCE - ANEXO III - Preencher'!C28</f>
        <v>UPAE ARRUDA</v>
      </c>
      <c r="C21" s="15">
        <v>491</v>
      </c>
      <c r="D21" s="6" t="str">
        <f>'[1]TCE - ANEXO III - Preencher'!E28</f>
        <v>DENIZE JOSE DOS SANTOS OLIVEIRA</v>
      </c>
      <c r="E21" s="5" t="str">
        <f>IF('[1]TCE - ANEXO III - Preencher'!F28="4 - Assistência Odontológica","2 - Outros Profissionais da Saúde",'[1]TCE - ANEXO II - Enviar TCE'!E18)</f>
        <v>2 - Outros Profissionais da Saúde</v>
      </c>
      <c r="F21" s="7" t="str">
        <f>'[1]TCE - ANEXO III - Preencher'!G28</f>
        <v>3222-05</v>
      </c>
      <c r="G21" s="8">
        <f>IF('[1]TCE - ANEXO III - Preencher'!H28="","",'[1]TCE - ANEXO III - Preencher'!H28)</f>
        <v>44013</v>
      </c>
      <c r="H21" s="9">
        <f>'[1]TCE - ANEXO III - Preencher'!I28</f>
        <v>13.09</v>
      </c>
      <c r="I21" s="9">
        <f>'[1]TCE - ANEXO III - Preencher'!J28</f>
        <v>104.66</v>
      </c>
      <c r="J21" s="9">
        <f>'[1]TCE - ANEXO III - Preencher'!K28</f>
        <v>0</v>
      </c>
      <c r="K21" s="10">
        <f>'[1]TCE - ANEXO III - Preencher'!L28</f>
        <v>0</v>
      </c>
      <c r="L21" s="10">
        <f>'[1]TCE - ANEXO III - Preencher'!M28</f>
        <v>0</v>
      </c>
      <c r="M21" s="10">
        <f t="shared" si="1"/>
        <v>0</v>
      </c>
      <c r="N21" s="10">
        <f>'[1]TCE - ANEXO III - Preencher'!O28</f>
        <v>0.39</v>
      </c>
      <c r="O21" s="10">
        <f>'[1]TCE - ANEXO III - Preencher'!P28</f>
        <v>0</v>
      </c>
      <c r="P21" s="11">
        <f t="shared" si="2"/>
        <v>0.39</v>
      </c>
      <c r="Q21" s="10">
        <f>'[1]TCE - ANEXO III - Preencher'!R28</f>
        <v>360.15159999999997</v>
      </c>
      <c r="R21" s="10">
        <f>'[1]TCE - ANEXO III - Preencher'!S28</f>
        <v>65.95</v>
      </c>
      <c r="S21" s="11">
        <f t="shared" si="3"/>
        <v>294.20159999999998</v>
      </c>
      <c r="T21" s="10">
        <f>'[1]TCE - ANEXO III - Preencher'!U28</f>
        <v>0</v>
      </c>
      <c r="U21" s="10">
        <f>'[1]TCE - ANEXO III - Preencher'!V28</f>
        <v>0</v>
      </c>
      <c r="V21" s="11">
        <f t="shared" si="4"/>
        <v>0</v>
      </c>
      <c r="W21" s="12" t="str">
        <f>IF('[1]TCE - ANEXO III - Preencher'!X28="","",'[1]TCE - ANEXO III - Preencher'!X28)</f>
        <v/>
      </c>
      <c r="X21" s="10">
        <f>'[1]TCE - ANEXO III - Preencher'!Y28</f>
        <v>0</v>
      </c>
      <c r="Y21" s="10">
        <f>'[1]TCE - ANEXO III - Preencher'!Z28</f>
        <v>0</v>
      </c>
      <c r="Z21" s="11">
        <f t="shared" si="5"/>
        <v>0</v>
      </c>
      <c r="AA21" s="12" t="str">
        <f>IF('[1]TCE - ANEXO III - Preencher'!AB28="","",'[1]TCE - ANEXO III - Preencher'!AB28)</f>
        <v/>
      </c>
      <c r="AB21" s="10">
        <f t="shared" si="0"/>
        <v>412.34159999999997</v>
      </c>
    </row>
    <row r="22" spans="1:28" s="1" customFormat="1" x14ac:dyDescent="0.2">
      <c r="A22" s="4">
        <f>IFERROR(VLOOKUP(B22,'[1]DADOS (OCULTAR)'!$P$3:$R$56,3,0),"")</f>
        <v>10894988000567</v>
      </c>
      <c r="B22" s="5" t="str">
        <f>'[1]TCE - ANEXO III - Preencher'!C29</f>
        <v>UPAE ARRUDA</v>
      </c>
      <c r="C22" s="15">
        <v>8451</v>
      </c>
      <c r="D22" s="6" t="str">
        <f>'[1]TCE - ANEXO III - Preencher'!E29</f>
        <v>EDECARLOS DA SILVA NASCIMENTO</v>
      </c>
      <c r="E22" s="5" t="str">
        <f>IF('[1]TCE - ANEXO III - Preencher'!F29="4 - Assistência Odontológica","2 - Outros Profissionais da Saúde",'[1]TCE - ANEXO II - Enviar TCE'!E19)</f>
        <v>3 - Administrativo</v>
      </c>
      <c r="F22" s="7" t="str">
        <f>'[1]TCE - ANEXO III - Preencher'!G29</f>
        <v>5143-20</v>
      </c>
      <c r="G22" s="8">
        <f>IF('[1]TCE - ANEXO III - Preencher'!H29="","",'[1]TCE - ANEXO III - Preencher'!H29)</f>
        <v>44013</v>
      </c>
      <c r="H22" s="9">
        <f>'[1]TCE - ANEXO III - Preencher'!I29</f>
        <v>12.54</v>
      </c>
      <c r="I22" s="9">
        <f>'[1]TCE - ANEXO III - Preencher'!J29</f>
        <v>100.32</v>
      </c>
      <c r="J22" s="9">
        <f>'[1]TCE - ANEXO III - Preencher'!K29</f>
        <v>0</v>
      </c>
      <c r="K22" s="10">
        <f>'[1]TCE - ANEXO III - Preencher'!L29</f>
        <v>0</v>
      </c>
      <c r="L22" s="10">
        <f>'[1]TCE - ANEXO III - Preencher'!M29</f>
        <v>0</v>
      </c>
      <c r="M22" s="10">
        <f t="shared" si="1"/>
        <v>0</v>
      </c>
      <c r="N22" s="10">
        <f>'[1]TCE - ANEXO III - Preencher'!O29</f>
        <v>0.39</v>
      </c>
      <c r="O22" s="10">
        <f>'[1]TCE - ANEXO III - Preencher'!P29</f>
        <v>0</v>
      </c>
      <c r="P22" s="11">
        <f t="shared" si="2"/>
        <v>0.39</v>
      </c>
      <c r="Q22" s="10">
        <f>'[1]TCE - ANEXO III - Preencher'!R29</f>
        <v>0</v>
      </c>
      <c r="R22" s="10">
        <f>'[1]TCE - ANEXO III - Preencher'!S29</f>
        <v>0</v>
      </c>
      <c r="S22" s="11">
        <f t="shared" si="3"/>
        <v>0</v>
      </c>
      <c r="T22" s="10">
        <f>'[1]TCE - ANEXO III - Preencher'!U29</f>
        <v>0</v>
      </c>
      <c r="U22" s="10">
        <f>'[1]TCE - ANEXO III - Preencher'!V29</f>
        <v>0</v>
      </c>
      <c r="V22" s="11">
        <f t="shared" si="4"/>
        <v>0</v>
      </c>
      <c r="W22" s="12" t="str">
        <f>IF('[1]TCE - ANEXO III - Preencher'!X29="","",'[1]TCE - ANEXO III - Preencher'!X29)</f>
        <v/>
      </c>
      <c r="X22" s="10">
        <f>'[1]TCE - ANEXO III - Preencher'!Y29</f>
        <v>0</v>
      </c>
      <c r="Y22" s="10">
        <f>'[1]TCE - ANEXO III - Preencher'!Z29</f>
        <v>0</v>
      </c>
      <c r="Z22" s="11">
        <f t="shared" si="5"/>
        <v>0</v>
      </c>
      <c r="AA22" s="12" t="str">
        <f>IF('[1]TCE - ANEXO III - Preencher'!AB29="","",'[1]TCE - ANEXO III - Preencher'!AB29)</f>
        <v/>
      </c>
      <c r="AB22" s="10">
        <f t="shared" si="0"/>
        <v>113.24999999999999</v>
      </c>
    </row>
    <row r="23" spans="1:28" s="1" customFormat="1" x14ac:dyDescent="0.2">
      <c r="A23" s="4">
        <f>IFERROR(VLOOKUP(B23,'[1]DADOS (OCULTAR)'!$P$3:$R$56,3,0),"")</f>
        <v>10894988000567</v>
      </c>
      <c r="B23" s="5" t="str">
        <f>'[1]TCE - ANEXO III - Preencher'!C30</f>
        <v>UPAE ARRUDA</v>
      </c>
      <c r="C23" s="15">
        <v>8437</v>
      </c>
      <c r="D23" s="6" t="str">
        <f>'[1]TCE - ANEXO III - Preencher'!E30</f>
        <v xml:space="preserve">EDLUCIA TENORIO CAMPOS </v>
      </c>
      <c r="E23" s="5" t="str">
        <f>IF('[1]TCE - ANEXO III - Preencher'!F30="4 - Assistência Odontológica","2 - Outros Profissionais da Saúde",'[1]TCE - ANEXO II - Enviar TCE'!E20)</f>
        <v>3 - Administrativo</v>
      </c>
      <c r="F23" s="7" t="str">
        <f>'[1]TCE - ANEXO III - Preencher'!G30</f>
        <v>4110-10</v>
      </c>
      <c r="G23" s="8">
        <f>IF('[1]TCE - ANEXO III - Preencher'!H30="","",'[1]TCE - ANEXO III - Preencher'!H30)</f>
        <v>44013</v>
      </c>
      <c r="H23" s="9">
        <f>'[1]TCE - ANEXO III - Preencher'!I30</f>
        <v>14.28</v>
      </c>
      <c r="I23" s="9">
        <f>'[1]TCE - ANEXO III - Preencher'!J30</f>
        <v>114.31</v>
      </c>
      <c r="J23" s="9">
        <f>'[1]TCE - ANEXO III - Preencher'!K30</f>
        <v>0</v>
      </c>
      <c r="K23" s="10">
        <f>'[1]TCE - ANEXO III - Preencher'!L30</f>
        <v>0</v>
      </c>
      <c r="L23" s="10">
        <f>'[1]TCE - ANEXO III - Preencher'!M30</f>
        <v>0</v>
      </c>
      <c r="M23" s="10">
        <f t="shared" si="1"/>
        <v>0</v>
      </c>
      <c r="N23" s="10">
        <f>'[1]TCE - ANEXO III - Preencher'!O30</f>
        <v>0.39</v>
      </c>
      <c r="O23" s="10">
        <f>'[1]TCE - ANEXO III - Preencher'!P30</f>
        <v>0</v>
      </c>
      <c r="P23" s="11">
        <f t="shared" si="2"/>
        <v>0.39</v>
      </c>
      <c r="Q23" s="10">
        <f>'[1]TCE - ANEXO III - Preencher'!R30</f>
        <v>0</v>
      </c>
      <c r="R23" s="10">
        <f>'[1]TCE - ANEXO III - Preencher'!S30</f>
        <v>0</v>
      </c>
      <c r="S23" s="11">
        <f t="shared" si="3"/>
        <v>0</v>
      </c>
      <c r="T23" s="10">
        <f>'[1]TCE - ANEXO III - Preencher'!U30</f>
        <v>0</v>
      </c>
      <c r="U23" s="10">
        <f>'[1]TCE - ANEXO III - Preencher'!V30</f>
        <v>0</v>
      </c>
      <c r="V23" s="11">
        <f t="shared" si="4"/>
        <v>0</v>
      </c>
      <c r="W23" s="12" t="str">
        <f>IF('[1]TCE - ANEXO III - Preencher'!X30="","",'[1]TCE - ANEXO III - Preencher'!X30)</f>
        <v/>
      </c>
      <c r="X23" s="10">
        <f>'[1]TCE - ANEXO III - Preencher'!Y30</f>
        <v>0</v>
      </c>
      <c r="Y23" s="10">
        <f>'[1]TCE - ANEXO III - Preencher'!Z30</f>
        <v>0</v>
      </c>
      <c r="Z23" s="11">
        <f t="shared" si="5"/>
        <v>0</v>
      </c>
      <c r="AA23" s="12" t="str">
        <f>IF('[1]TCE - ANEXO III - Preencher'!AB30="","",'[1]TCE - ANEXO III - Preencher'!AB30)</f>
        <v/>
      </c>
      <c r="AB23" s="10">
        <f t="shared" si="0"/>
        <v>128.97999999999999</v>
      </c>
    </row>
    <row r="24" spans="1:28" s="1" customFormat="1" x14ac:dyDescent="0.2">
      <c r="A24" s="4">
        <f>IFERROR(VLOOKUP(B24,'[1]DADOS (OCULTAR)'!$P$3:$R$56,3,0),"")</f>
        <v>10894988000567</v>
      </c>
      <c r="B24" s="5" t="str">
        <f>'[1]TCE - ANEXO III - Preencher'!C31</f>
        <v>UPAE ARRUDA</v>
      </c>
      <c r="C24" s="15">
        <v>1453</v>
      </c>
      <c r="D24" s="6" t="str">
        <f>'[1]TCE - ANEXO III - Preencher'!E31</f>
        <v>ELAINE CRISTINA DE LIMA QUIRINO CABRAL</v>
      </c>
      <c r="E24" s="5" t="str">
        <f>IF('[1]TCE - ANEXO III - Preencher'!F31="4 - Assistência Odontológica","2 - Outros Profissionais da Saúde",'[1]TCE - ANEXO II - Enviar TCE'!E21)</f>
        <v>2 - Outros Profissionais da Saúde</v>
      </c>
      <c r="F24" s="7" t="str">
        <f>'[1]TCE - ANEXO III - Preencher'!G31</f>
        <v>3222-05</v>
      </c>
      <c r="G24" s="8">
        <f>IF('[1]TCE - ANEXO III - Preencher'!H31="","",'[1]TCE - ANEXO III - Preencher'!H31)</f>
        <v>44013</v>
      </c>
      <c r="H24" s="9">
        <f>'[1]TCE - ANEXO III - Preencher'!I31</f>
        <v>15.18</v>
      </c>
      <c r="I24" s="9">
        <f>'[1]TCE - ANEXO III - Preencher'!J31</f>
        <v>121.38</v>
      </c>
      <c r="J24" s="9">
        <f>'[1]TCE - ANEXO III - Preencher'!K31</f>
        <v>0</v>
      </c>
      <c r="K24" s="10">
        <f>'[1]TCE - ANEXO III - Preencher'!L31</f>
        <v>0</v>
      </c>
      <c r="L24" s="10">
        <f>'[1]TCE - ANEXO III - Preencher'!M31</f>
        <v>0</v>
      </c>
      <c r="M24" s="10">
        <f t="shared" si="1"/>
        <v>0</v>
      </c>
      <c r="N24" s="10">
        <f>'[1]TCE - ANEXO III - Preencher'!O31</f>
        <v>0</v>
      </c>
      <c r="O24" s="10">
        <f>'[1]TCE - ANEXO III - Preencher'!P31</f>
        <v>0</v>
      </c>
      <c r="P24" s="11">
        <f t="shared" si="2"/>
        <v>0</v>
      </c>
      <c r="Q24" s="10">
        <f>'[1]TCE - ANEXO III - Preencher'!R31</f>
        <v>0</v>
      </c>
      <c r="R24" s="10">
        <f>'[1]TCE - ANEXO III - Preencher'!S31</f>
        <v>65.95</v>
      </c>
      <c r="S24" s="11">
        <f t="shared" si="3"/>
        <v>-65.95</v>
      </c>
      <c r="T24" s="10">
        <f>'[1]TCE - ANEXO III - Preencher'!U31</f>
        <v>0</v>
      </c>
      <c r="U24" s="10">
        <f>'[1]TCE - ANEXO III - Preencher'!V31</f>
        <v>0</v>
      </c>
      <c r="V24" s="11">
        <f t="shared" si="4"/>
        <v>0</v>
      </c>
      <c r="W24" s="12" t="str">
        <f>IF('[1]TCE - ANEXO III - Preencher'!X31="","",'[1]TCE - ANEXO III - Preencher'!X31)</f>
        <v/>
      </c>
      <c r="X24" s="10">
        <f>'[1]TCE - ANEXO III - Preencher'!Y31</f>
        <v>0</v>
      </c>
      <c r="Y24" s="10">
        <f>'[1]TCE - ANEXO III - Preencher'!Z31</f>
        <v>0</v>
      </c>
      <c r="Z24" s="11">
        <f t="shared" si="5"/>
        <v>0</v>
      </c>
      <c r="AA24" s="12" t="str">
        <f>IF('[1]TCE - ANEXO III - Preencher'!AB31="","",'[1]TCE - ANEXO III - Preencher'!AB31)</f>
        <v/>
      </c>
      <c r="AB24" s="10">
        <f t="shared" si="0"/>
        <v>70.61</v>
      </c>
    </row>
    <row r="25" spans="1:28" s="1" customFormat="1" x14ac:dyDescent="0.2">
      <c r="A25" s="4">
        <f>IFERROR(VLOOKUP(B25,'[1]DADOS (OCULTAR)'!$P$3:$R$56,3,0),"")</f>
        <v>10894988000567</v>
      </c>
      <c r="B25" s="5" t="str">
        <f>'[1]TCE - ANEXO III - Preencher'!C32</f>
        <v>UPAE ARRUDA</v>
      </c>
      <c r="C25" s="15">
        <v>8407</v>
      </c>
      <c r="D25" s="6" t="str">
        <f>'[1]TCE - ANEXO III - Preencher'!E32</f>
        <v>ELANNY DE KASSIA BATISTA CRUZ</v>
      </c>
      <c r="E25" s="5" t="str">
        <f>IF('[1]TCE - ANEXO III - Preencher'!F32="4 - Assistência Odontológica","2 - Outros Profissionais da Saúde",'[1]TCE - ANEXO II - Enviar TCE'!E22)</f>
        <v>3 - Administrativo</v>
      </c>
      <c r="F25" s="7" t="str">
        <f>'[1]TCE - ANEXO III - Preencher'!G32</f>
        <v>4110-05</v>
      </c>
      <c r="G25" s="8">
        <f>IF('[1]TCE - ANEXO III - Preencher'!H32="","",'[1]TCE - ANEXO III - Preencher'!H32)</f>
        <v>44013</v>
      </c>
      <c r="H25" s="9">
        <f>'[1]TCE - ANEXO III - Preencher'!I32</f>
        <v>10.45</v>
      </c>
      <c r="I25" s="9">
        <f>'[1]TCE - ANEXO III - Preencher'!J32</f>
        <v>83.6</v>
      </c>
      <c r="J25" s="9">
        <f>'[1]TCE - ANEXO III - Preencher'!K32</f>
        <v>0</v>
      </c>
      <c r="K25" s="10">
        <f>'[1]TCE - ANEXO III - Preencher'!L32</f>
        <v>0</v>
      </c>
      <c r="L25" s="10">
        <f>'[1]TCE - ANEXO III - Preencher'!M32</f>
        <v>0</v>
      </c>
      <c r="M25" s="10">
        <f t="shared" si="1"/>
        <v>0</v>
      </c>
      <c r="N25" s="10">
        <f>'[1]TCE - ANEXO III - Preencher'!O32</f>
        <v>0.39</v>
      </c>
      <c r="O25" s="10">
        <f>'[1]TCE - ANEXO III - Preencher'!P32</f>
        <v>0</v>
      </c>
      <c r="P25" s="11">
        <f t="shared" si="2"/>
        <v>0.39</v>
      </c>
      <c r="Q25" s="10">
        <f>'[1]TCE - ANEXO III - Preencher'!R32</f>
        <v>0</v>
      </c>
      <c r="R25" s="10">
        <f>'[1]TCE - ANEXO III - Preencher'!S32</f>
        <v>0</v>
      </c>
      <c r="S25" s="11">
        <f t="shared" si="3"/>
        <v>0</v>
      </c>
      <c r="T25" s="10">
        <f>'[1]TCE - ANEXO III - Preencher'!U32</f>
        <v>0</v>
      </c>
      <c r="U25" s="10">
        <f>'[1]TCE - ANEXO III - Preencher'!V32</f>
        <v>0</v>
      </c>
      <c r="V25" s="11">
        <f t="shared" si="4"/>
        <v>0</v>
      </c>
      <c r="W25" s="12" t="str">
        <f>IF('[1]TCE - ANEXO III - Preencher'!X32="","",'[1]TCE - ANEXO III - Preencher'!X32)</f>
        <v/>
      </c>
      <c r="X25" s="10">
        <f>'[1]TCE - ANEXO III - Preencher'!Y32</f>
        <v>0</v>
      </c>
      <c r="Y25" s="10">
        <f>'[1]TCE - ANEXO III - Preencher'!Z32</f>
        <v>0</v>
      </c>
      <c r="Z25" s="11">
        <f t="shared" si="5"/>
        <v>0</v>
      </c>
      <c r="AA25" s="12" t="str">
        <f>IF('[1]TCE - ANEXO III - Preencher'!AB32="","",'[1]TCE - ANEXO III - Preencher'!AB32)</f>
        <v/>
      </c>
      <c r="AB25" s="10">
        <f t="shared" si="0"/>
        <v>94.44</v>
      </c>
    </row>
    <row r="26" spans="1:28" s="1" customFormat="1" x14ac:dyDescent="0.2">
      <c r="A26" s="4">
        <f>IFERROR(VLOOKUP(B26,'[1]DADOS (OCULTAR)'!$P$3:$R$56,3,0),"")</f>
        <v>10894988000567</v>
      </c>
      <c r="B26" s="5" t="str">
        <f>'[1]TCE - ANEXO III - Preencher'!C33</f>
        <v>UPAE ARRUDA</v>
      </c>
      <c r="C26" s="15">
        <v>3422</v>
      </c>
      <c r="D26" s="6" t="str">
        <f>'[1]TCE - ANEXO III - Preencher'!E33</f>
        <v>ELIANE MARIA DA SILVA ROCHA</v>
      </c>
      <c r="E26" s="5" t="str">
        <f>IF('[1]TCE - ANEXO III - Preencher'!F33="4 - Assistência Odontológica","2 - Outros Profissionais da Saúde",'[1]TCE - ANEXO II - Enviar TCE'!E23)</f>
        <v>2 - Outros Profissionais da Saúde</v>
      </c>
      <c r="F26" s="7" t="str">
        <f>'[1]TCE - ANEXO III - Preencher'!G33</f>
        <v>3222-05</v>
      </c>
      <c r="G26" s="8">
        <f>IF('[1]TCE - ANEXO III - Preencher'!H33="","",'[1]TCE - ANEXO III - Preencher'!H33)</f>
        <v>44013</v>
      </c>
      <c r="H26" s="9">
        <f>'[1]TCE - ANEXO III - Preencher'!I33</f>
        <v>13.09</v>
      </c>
      <c r="I26" s="9">
        <f>'[1]TCE - ANEXO III - Preencher'!J33</f>
        <v>104.66</v>
      </c>
      <c r="J26" s="9">
        <f>'[1]TCE - ANEXO III - Preencher'!K33</f>
        <v>0</v>
      </c>
      <c r="K26" s="10">
        <f>'[1]TCE - ANEXO III - Preencher'!L33</f>
        <v>0</v>
      </c>
      <c r="L26" s="10">
        <f>'[1]TCE - ANEXO III - Preencher'!M33</f>
        <v>0</v>
      </c>
      <c r="M26" s="10">
        <f t="shared" si="1"/>
        <v>0</v>
      </c>
      <c r="N26" s="10">
        <f>'[1]TCE - ANEXO III - Preencher'!O33</f>
        <v>0.39</v>
      </c>
      <c r="O26" s="10">
        <f>'[1]TCE - ANEXO III - Preencher'!P33</f>
        <v>0</v>
      </c>
      <c r="P26" s="11">
        <f t="shared" si="2"/>
        <v>0.39</v>
      </c>
      <c r="Q26" s="10">
        <f>'[1]TCE - ANEXO III - Preencher'!R33</f>
        <v>360.15159999999997</v>
      </c>
      <c r="R26" s="10">
        <f>'[1]TCE - ANEXO III - Preencher'!S33</f>
        <v>65.95</v>
      </c>
      <c r="S26" s="11">
        <f t="shared" si="3"/>
        <v>294.20159999999998</v>
      </c>
      <c r="T26" s="10">
        <f>'[1]TCE - ANEXO III - Preencher'!U33</f>
        <v>64</v>
      </c>
      <c r="U26" s="10">
        <f>'[1]TCE - ANEXO III - Preencher'!V33</f>
        <v>0</v>
      </c>
      <c r="V26" s="11">
        <f t="shared" si="4"/>
        <v>64</v>
      </c>
      <c r="W26" s="12" t="str">
        <f>IF('[1]TCE - ANEXO III - Preencher'!X33="","",'[1]TCE - ANEXO III - Preencher'!X33)</f>
        <v>AUXILIO CRECHE</v>
      </c>
      <c r="X26" s="10">
        <f>'[1]TCE - ANEXO III - Preencher'!Y33</f>
        <v>0</v>
      </c>
      <c r="Y26" s="10">
        <f>'[1]TCE - ANEXO III - Preencher'!Z33</f>
        <v>0</v>
      </c>
      <c r="Z26" s="11">
        <f t="shared" si="5"/>
        <v>0</v>
      </c>
      <c r="AA26" s="12" t="str">
        <f>IF('[1]TCE - ANEXO III - Preencher'!AB33="","",'[1]TCE - ANEXO III - Preencher'!AB33)</f>
        <v/>
      </c>
      <c r="AB26" s="10">
        <f t="shared" si="0"/>
        <v>476.34159999999997</v>
      </c>
    </row>
    <row r="27" spans="1:28" s="1" customFormat="1" x14ac:dyDescent="0.2">
      <c r="A27" s="4">
        <f>IFERROR(VLOOKUP(B27,'[1]DADOS (OCULTAR)'!$P$3:$R$56,3,0),"")</f>
        <v>10894988000567</v>
      </c>
      <c r="B27" s="5" t="str">
        <f>'[1]TCE - ANEXO III - Preencher'!C34</f>
        <v>UPAE ARRUDA</v>
      </c>
      <c r="C27" s="15">
        <v>3481</v>
      </c>
      <c r="D27" s="6" t="str">
        <f>'[1]TCE - ANEXO III - Preencher'!E34</f>
        <v>ERIKA TAYNA SALDANHA DE OLIVEIRA</v>
      </c>
      <c r="E27" s="5" t="str">
        <f>IF('[1]TCE - ANEXO III - Preencher'!F34="4 - Assistência Odontológica","2 - Outros Profissionais da Saúde",'[1]TCE - ANEXO II - Enviar TCE'!E24)</f>
        <v>3 - Administrativo</v>
      </c>
      <c r="F27" s="7" t="str">
        <f>'[1]TCE - ANEXO III - Preencher'!G34</f>
        <v>5143-20</v>
      </c>
      <c r="G27" s="8">
        <f>IF('[1]TCE - ANEXO III - Preencher'!H34="","",'[1]TCE - ANEXO III - Preencher'!H34)</f>
        <v>44013</v>
      </c>
      <c r="H27" s="9">
        <f>'[1]TCE - ANEXO III - Preencher'!I34</f>
        <v>13.99</v>
      </c>
      <c r="I27" s="9">
        <f>'[1]TCE - ANEXO III - Preencher'!J34</f>
        <v>111.94</v>
      </c>
      <c r="J27" s="9">
        <f>'[1]TCE - ANEXO III - Preencher'!K34</f>
        <v>0</v>
      </c>
      <c r="K27" s="10">
        <f>'[1]TCE - ANEXO III - Preencher'!L34</f>
        <v>0</v>
      </c>
      <c r="L27" s="10">
        <f>'[1]TCE - ANEXO III - Preencher'!M34</f>
        <v>0</v>
      </c>
      <c r="M27" s="10">
        <f t="shared" si="1"/>
        <v>0</v>
      </c>
      <c r="N27" s="10">
        <f>'[1]TCE - ANEXO III - Preencher'!O34</f>
        <v>0.39</v>
      </c>
      <c r="O27" s="10">
        <f>'[1]TCE - ANEXO III - Preencher'!P34</f>
        <v>0</v>
      </c>
      <c r="P27" s="11">
        <f t="shared" si="2"/>
        <v>0.39</v>
      </c>
      <c r="Q27" s="10">
        <f>'[1]TCE - ANEXO III - Preencher'!R34</f>
        <v>360.15159999999997</v>
      </c>
      <c r="R27" s="10">
        <f>'[1]TCE - ANEXO III - Preencher'!S34</f>
        <v>62.7</v>
      </c>
      <c r="S27" s="11">
        <f t="shared" si="3"/>
        <v>297.45159999999998</v>
      </c>
      <c r="T27" s="10">
        <f>'[1]TCE - ANEXO III - Preencher'!U34</f>
        <v>0</v>
      </c>
      <c r="U27" s="10">
        <f>'[1]TCE - ANEXO III - Preencher'!V34</f>
        <v>0</v>
      </c>
      <c r="V27" s="11">
        <f t="shared" si="4"/>
        <v>0</v>
      </c>
      <c r="W27" s="12" t="str">
        <f>IF('[1]TCE - ANEXO III - Preencher'!X34="","",'[1]TCE - ANEXO III - Preencher'!X34)</f>
        <v/>
      </c>
      <c r="X27" s="10">
        <f>'[1]TCE - ANEXO III - Preencher'!Y34</f>
        <v>0</v>
      </c>
      <c r="Y27" s="10">
        <f>'[1]TCE - ANEXO III - Preencher'!Z34</f>
        <v>0</v>
      </c>
      <c r="Z27" s="11">
        <f t="shared" si="5"/>
        <v>0</v>
      </c>
      <c r="AA27" s="12" t="str">
        <f>IF('[1]TCE - ANEXO III - Preencher'!AB34="","",'[1]TCE - ANEXO III - Preencher'!AB34)</f>
        <v/>
      </c>
      <c r="AB27" s="10">
        <f t="shared" si="0"/>
        <v>423.77159999999998</v>
      </c>
    </row>
    <row r="28" spans="1:28" s="1" customFormat="1" x14ac:dyDescent="0.2">
      <c r="A28" s="4">
        <f>IFERROR(VLOOKUP(B28,'[1]DADOS (OCULTAR)'!$P$3:$R$56,3,0),"")</f>
        <v>10894988000567</v>
      </c>
      <c r="B28" s="5" t="str">
        <f>'[1]TCE - ANEXO III - Preencher'!C35</f>
        <v>UPAE ARRUDA</v>
      </c>
      <c r="C28" s="15">
        <v>4453</v>
      </c>
      <c r="D28" s="6" t="str">
        <f>'[1]TCE - ANEXO III - Preencher'!E35</f>
        <v>FERNANDO LUIZ FIRMINO</v>
      </c>
      <c r="E28" s="5" t="str">
        <f>IF('[1]TCE - ANEXO III - Preencher'!F35="4 - Assistência Odontológica","2 - Outros Profissionais da Saúde",'[1]TCE - ANEXO II - Enviar TCE'!E25)</f>
        <v>3 - Administrativo</v>
      </c>
      <c r="F28" s="7" t="str">
        <f>'[1]TCE - ANEXO III - Preencher'!G35</f>
        <v>5143-20</v>
      </c>
      <c r="G28" s="8">
        <f>IF('[1]TCE - ANEXO III - Preencher'!H35="","",'[1]TCE - ANEXO III - Preencher'!H35)</f>
        <v>44013</v>
      </c>
      <c r="H28" s="9">
        <f>'[1]TCE - ANEXO III - Preencher'!I35</f>
        <v>17.48</v>
      </c>
      <c r="I28" s="9">
        <f>'[1]TCE - ANEXO III - Preencher'!J35</f>
        <v>139.82</v>
      </c>
      <c r="J28" s="9">
        <f>'[1]TCE - ANEXO III - Preencher'!K35</f>
        <v>0</v>
      </c>
      <c r="K28" s="10">
        <f>'[1]TCE - ANEXO III - Preencher'!L35</f>
        <v>0</v>
      </c>
      <c r="L28" s="10">
        <f>'[1]TCE - ANEXO III - Preencher'!M35</f>
        <v>0</v>
      </c>
      <c r="M28" s="10">
        <f t="shared" si="1"/>
        <v>0</v>
      </c>
      <c r="N28" s="10">
        <f>'[1]TCE - ANEXO III - Preencher'!O35</f>
        <v>0.39</v>
      </c>
      <c r="O28" s="10">
        <f>'[1]TCE - ANEXO III - Preencher'!P35</f>
        <v>0</v>
      </c>
      <c r="P28" s="11">
        <f t="shared" si="2"/>
        <v>0.39</v>
      </c>
      <c r="Q28" s="10">
        <f>'[1]TCE - ANEXO III - Preencher'!R35</f>
        <v>0</v>
      </c>
      <c r="R28" s="10">
        <f>'[1]TCE - ANEXO III - Preencher'!S35</f>
        <v>0</v>
      </c>
      <c r="S28" s="11">
        <f t="shared" si="3"/>
        <v>0</v>
      </c>
      <c r="T28" s="10">
        <f>'[1]TCE - ANEXO III - Preencher'!U35</f>
        <v>0</v>
      </c>
      <c r="U28" s="10">
        <f>'[1]TCE - ANEXO III - Preencher'!V35</f>
        <v>0</v>
      </c>
      <c r="V28" s="11">
        <f t="shared" si="4"/>
        <v>0</v>
      </c>
      <c r="W28" s="12" t="str">
        <f>IF('[1]TCE - ANEXO III - Preencher'!X35="","",'[1]TCE - ANEXO III - Preencher'!X35)</f>
        <v/>
      </c>
      <c r="X28" s="10">
        <f>'[1]TCE - ANEXO III - Preencher'!Y35</f>
        <v>0</v>
      </c>
      <c r="Y28" s="10">
        <f>'[1]TCE - ANEXO III - Preencher'!Z35</f>
        <v>0</v>
      </c>
      <c r="Z28" s="11">
        <f t="shared" si="5"/>
        <v>0</v>
      </c>
      <c r="AA28" s="12" t="str">
        <f>IF('[1]TCE - ANEXO III - Preencher'!AB35="","",'[1]TCE - ANEXO III - Preencher'!AB35)</f>
        <v/>
      </c>
      <c r="AB28" s="10">
        <f t="shared" si="0"/>
        <v>157.68999999999997</v>
      </c>
    </row>
    <row r="29" spans="1:28" s="1" customFormat="1" x14ac:dyDescent="0.2">
      <c r="A29" s="4">
        <f>IFERROR(VLOOKUP(B29,'[1]DADOS (OCULTAR)'!$P$3:$R$56,3,0),"")</f>
        <v>10894988000567</v>
      </c>
      <c r="B29" s="5" t="str">
        <f>'[1]TCE - ANEXO III - Preencher'!C36</f>
        <v>UPAE ARRUDA</v>
      </c>
      <c r="C29" s="15">
        <v>1300</v>
      </c>
      <c r="D29" s="6" t="str">
        <f>'[1]TCE - ANEXO III - Preencher'!E36</f>
        <v>FILIPE COSTA LEANDRO BITU</v>
      </c>
      <c r="E29" s="5" t="str">
        <f>IF('[1]TCE - ANEXO III - Preencher'!F36="4 - Assistência Odontológica","2 - Outros Profissionais da Saúde",'[1]TCE - ANEXO II - Enviar TCE'!E26)</f>
        <v>3 - Administrativo</v>
      </c>
      <c r="F29" s="7" t="str">
        <f>'[1]TCE - ANEXO III - Preencher'!G36</f>
        <v>1210-05</v>
      </c>
      <c r="G29" s="8">
        <f>IF('[1]TCE - ANEXO III - Preencher'!H36="","",'[1]TCE - ANEXO III - Preencher'!H36)</f>
        <v>44013</v>
      </c>
      <c r="H29" s="9">
        <f>'[1]TCE - ANEXO III - Preencher'!I36</f>
        <v>87.39</v>
      </c>
      <c r="I29" s="9">
        <f>'[1]TCE - ANEXO III - Preencher'!J36</f>
        <v>699.15</v>
      </c>
      <c r="J29" s="9">
        <f>'[1]TCE - ANEXO III - Preencher'!K36</f>
        <v>0</v>
      </c>
      <c r="K29" s="10">
        <f>'[1]TCE - ANEXO III - Preencher'!L36</f>
        <v>0</v>
      </c>
      <c r="L29" s="10">
        <f>'[1]TCE - ANEXO III - Preencher'!M36</f>
        <v>0</v>
      </c>
      <c r="M29" s="10">
        <f t="shared" si="1"/>
        <v>0</v>
      </c>
      <c r="N29" s="10">
        <f>'[1]TCE - ANEXO III - Preencher'!O36</f>
        <v>0.39</v>
      </c>
      <c r="O29" s="10">
        <f>'[1]TCE - ANEXO III - Preencher'!P36</f>
        <v>0</v>
      </c>
      <c r="P29" s="11">
        <f t="shared" si="2"/>
        <v>0.39</v>
      </c>
      <c r="Q29" s="10">
        <f>'[1]TCE - ANEXO III - Preencher'!R36</f>
        <v>0</v>
      </c>
      <c r="R29" s="10">
        <f>'[1]TCE - ANEXO III - Preencher'!S36</f>
        <v>0</v>
      </c>
      <c r="S29" s="11">
        <f t="shared" si="3"/>
        <v>0</v>
      </c>
      <c r="T29" s="10">
        <f>'[1]TCE - ANEXO III - Preencher'!U36</f>
        <v>0</v>
      </c>
      <c r="U29" s="10">
        <f>'[1]TCE - ANEXO III - Preencher'!V36</f>
        <v>0</v>
      </c>
      <c r="V29" s="11">
        <f t="shared" si="4"/>
        <v>0</v>
      </c>
      <c r="W29" s="12" t="str">
        <f>IF('[1]TCE - ANEXO III - Preencher'!X36="","",'[1]TCE - ANEXO III - Preencher'!X36)</f>
        <v/>
      </c>
      <c r="X29" s="10">
        <f>'[1]TCE - ANEXO III - Preencher'!Y36</f>
        <v>0</v>
      </c>
      <c r="Y29" s="10">
        <f>'[1]TCE - ANEXO III - Preencher'!Z36</f>
        <v>0</v>
      </c>
      <c r="Z29" s="11">
        <f t="shared" si="5"/>
        <v>0</v>
      </c>
      <c r="AA29" s="12" t="str">
        <f>IF('[1]TCE - ANEXO III - Preencher'!AB36="","",'[1]TCE - ANEXO III - Preencher'!AB36)</f>
        <v/>
      </c>
      <c r="AB29" s="10">
        <f t="shared" si="0"/>
        <v>786.93</v>
      </c>
    </row>
    <row r="30" spans="1:28" s="1" customFormat="1" x14ac:dyDescent="0.2">
      <c r="A30" s="4">
        <f>IFERROR(VLOOKUP(B30,'[1]DADOS (OCULTAR)'!$P$3:$R$56,3,0),"")</f>
        <v>10894988000567</v>
      </c>
      <c r="B30" s="5" t="str">
        <f>'[1]TCE - ANEXO III - Preencher'!C37</f>
        <v>UPAE ARRUDA</v>
      </c>
      <c r="C30" s="15">
        <v>4476</v>
      </c>
      <c r="D30" s="6" t="str">
        <f>'[1]TCE - ANEXO III - Preencher'!E37</f>
        <v>FILIPE JORGE CAVALCANTI DO REGO</v>
      </c>
      <c r="E30" s="5" t="str">
        <f>IF('[1]TCE - ANEXO III - Preencher'!F37="4 - Assistência Odontológica","2 - Outros Profissionais da Saúde",'[1]TCE - ANEXO II - Enviar TCE'!E27)</f>
        <v>2 - Outros Profissionais da Saúde</v>
      </c>
      <c r="F30" s="7" t="str">
        <f>'[1]TCE - ANEXO III - Preencher'!G37</f>
        <v>3241-15</v>
      </c>
      <c r="G30" s="8">
        <f>IF('[1]TCE - ANEXO III - Preencher'!H37="","",'[1]TCE - ANEXO III - Preencher'!H37)</f>
        <v>44013</v>
      </c>
      <c r="H30" s="9">
        <f>'[1]TCE - ANEXO III - Preencher'!I37</f>
        <v>30.27</v>
      </c>
      <c r="I30" s="9">
        <f>'[1]TCE - ANEXO III - Preencher'!J37</f>
        <v>242.17</v>
      </c>
      <c r="J30" s="9">
        <f>'[1]TCE - ANEXO III - Preencher'!K37</f>
        <v>0</v>
      </c>
      <c r="K30" s="10">
        <f>'[1]TCE - ANEXO III - Preencher'!L37</f>
        <v>0</v>
      </c>
      <c r="L30" s="10">
        <f>'[1]TCE - ANEXO III - Preencher'!M37</f>
        <v>0</v>
      </c>
      <c r="M30" s="10">
        <f t="shared" si="1"/>
        <v>0</v>
      </c>
      <c r="N30" s="10">
        <f>'[1]TCE - ANEXO III - Preencher'!O37</f>
        <v>0.39</v>
      </c>
      <c r="O30" s="10">
        <f>'[1]TCE - ANEXO III - Preencher'!P37</f>
        <v>0</v>
      </c>
      <c r="P30" s="11">
        <f t="shared" si="2"/>
        <v>0.39</v>
      </c>
      <c r="Q30" s="10">
        <f>'[1]TCE - ANEXO III - Preencher'!R37</f>
        <v>0</v>
      </c>
      <c r="R30" s="10">
        <f>'[1]TCE - ANEXO III - Preencher'!S37</f>
        <v>0</v>
      </c>
      <c r="S30" s="11">
        <f t="shared" si="3"/>
        <v>0</v>
      </c>
      <c r="T30" s="10">
        <f>'[1]TCE - ANEXO III - Preencher'!U37</f>
        <v>0</v>
      </c>
      <c r="U30" s="10">
        <f>'[1]TCE - ANEXO III - Preencher'!V37</f>
        <v>0</v>
      </c>
      <c r="V30" s="11">
        <f t="shared" si="4"/>
        <v>0</v>
      </c>
      <c r="W30" s="12" t="str">
        <f>IF('[1]TCE - ANEXO III - Preencher'!X37="","",'[1]TCE - ANEXO III - Preencher'!X37)</f>
        <v/>
      </c>
      <c r="X30" s="10">
        <f>'[1]TCE - ANEXO III - Preencher'!Y37</f>
        <v>0</v>
      </c>
      <c r="Y30" s="10">
        <f>'[1]TCE - ANEXO III - Preencher'!Z37</f>
        <v>0</v>
      </c>
      <c r="Z30" s="11">
        <f t="shared" si="5"/>
        <v>0</v>
      </c>
      <c r="AA30" s="12" t="str">
        <f>IF('[1]TCE - ANEXO III - Preencher'!AB37="","",'[1]TCE - ANEXO III - Preencher'!AB37)</f>
        <v/>
      </c>
      <c r="AB30" s="10">
        <f t="shared" si="0"/>
        <v>272.83</v>
      </c>
    </row>
    <row r="31" spans="1:28" s="1" customFormat="1" x14ac:dyDescent="0.2">
      <c r="A31" s="4">
        <f>IFERROR(VLOOKUP(B31,'[1]DADOS (OCULTAR)'!$P$3:$R$56,3,0),"")</f>
        <v>10894988000567</v>
      </c>
      <c r="B31" s="5" t="str">
        <f>'[1]TCE - ANEXO III - Preencher'!C38</f>
        <v>UPAE ARRUDA</v>
      </c>
      <c r="C31" s="15">
        <v>9410</v>
      </c>
      <c r="D31" s="6" t="str">
        <f>'[1]TCE - ANEXO III - Preencher'!E38</f>
        <v>FLAVIO BATISTA DA SILVA</v>
      </c>
      <c r="E31" s="5" t="str">
        <f>IF('[1]TCE - ANEXO III - Preencher'!F38="4 - Assistência Odontológica","2 - Outros Profissionais da Saúde",'[1]TCE - ANEXO II - Enviar TCE'!E28)</f>
        <v>3 - Administrativo</v>
      </c>
      <c r="F31" s="7" t="str">
        <f>'[1]TCE - ANEXO III - Preencher'!G38</f>
        <v>4110-10</v>
      </c>
      <c r="G31" s="8">
        <f>IF('[1]TCE - ANEXO III - Preencher'!H38="","",'[1]TCE - ANEXO III - Preencher'!H38)</f>
        <v>44013</v>
      </c>
      <c r="H31" s="9">
        <f>'[1]TCE - ANEXO III - Preencher'!I38</f>
        <v>17.82</v>
      </c>
      <c r="I31" s="9">
        <f>'[1]TCE - ANEXO III - Preencher'!J38</f>
        <v>142.62</v>
      </c>
      <c r="J31" s="9">
        <f>'[1]TCE - ANEXO III - Preencher'!K38</f>
        <v>0</v>
      </c>
      <c r="K31" s="10">
        <f>'[1]TCE - ANEXO III - Preencher'!L38</f>
        <v>0</v>
      </c>
      <c r="L31" s="10">
        <f>'[1]TCE - ANEXO III - Preencher'!M38</f>
        <v>0</v>
      </c>
      <c r="M31" s="10">
        <f t="shared" si="1"/>
        <v>0</v>
      </c>
      <c r="N31" s="10">
        <f>'[1]TCE - ANEXO III - Preencher'!O38</f>
        <v>0.39</v>
      </c>
      <c r="O31" s="10">
        <f>'[1]TCE - ANEXO III - Preencher'!P38</f>
        <v>0</v>
      </c>
      <c r="P31" s="11">
        <f t="shared" si="2"/>
        <v>0.39</v>
      </c>
      <c r="Q31" s="10">
        <f>'[1]TCE - ANEXO III - Preencher'!R38</f>
        <v>272.15159999999997</v>
      </c>
      <c r="R31" s="10">
        <f>'[1]TCE - ANEXO III - Preencher'!S38</f>
        <v>85.74</v>
      </c>
      <c r="S31" s="11">
        <f t="shared" si="3"/>
        <v>186.41159999999996</v>
      </c>
      <c r="T31" s="10">
        <f>'[1]TCE - ANEXO III - Preencher'!U38</f>
        <v>0</v>
      </c>
      <c r="U31" s="10">
        <f>'[1]TCE - ANEXO III - Preencher'!V38</f>
        <v>0</v>
      </c>
      <c r="V31" s="11">
        <f t="shared" si="4"/>
        <v>0</v>
      </c>
      <c r="W31" s="12" t="str">
        <f>IF('[1]TCE - ANEXO III - Preencher'!X38="","",'[1]TCE - ANEXO III - Preencher'!X38)</f>
        <v/>
      </c>
      <c r="X31" s="10">
        <f>'[1]TCE - ANEXO III - Preencher'!Y38</f>
        <v>0</v>
      </c>
      <c r="Y31" s="10">
        <f>'[1]TCE - ANEXO III - Preencher'!Z38</f>
        <v>0</v>
      </c>
      <c r="Z31" s="11">
        <f t="shared" si="5"/>
        <v>0</v>
      </c>
      <c r="AA31" s="12" t="str">
        <f>IF('[1]TCE - ANEXO III - Preencher'!AB38="","",'[1]TCE - ANEXO III - Preencher'!AB38)</f>
        <v/>
      </c>
      <c r="AB31" s="10">
        <f t="shared" si="0"/>
        <v>347.24159999999995</v>
      </c>
    </row>
    <row r="32" spans="1:28" s="1" customFormat="1" x14ac:dyDescent="0.2">
      <c r="A32" s="4">
        <f>IFERROR(VLOOKUP(B32,'[1]DADOS (OCULTAR)'!$P$3:$R$56,3,0),"")</f>
        <v>10894988000567</v>
      </c>
      <c r="B32" s="5" t="str">
        <f>'[1]TCE - ANEXO III - Preencher'!C39</f>
        <v>UPAE ARRUDA</v>
      </c>
      <c r="C32" s="15">
        <v>6413</v>
      </c>
      <c r="D32" s="6" t="str">
        <f>'[1]TCE - ANEXO III - Preencher'!E39</f>
        <v>GENILDO FRANCISCO DA SILVA</v>
      </c>
      <c r="E32" s="5" t="str">
        <f>IF('[1]TCE - ANEXO III - Preencher'!F39="4 - Assistência Odontológica","2 - Outros Profissionais da Saúde",'[1]TCE - ANEXO II - Enviar TCE'!E29)</f>
        <v>3 - Administrativo</v>
      </c>
      <c r="F32" s="7" t="str">
        <f>'[1]TCE - ANEXO III - Preencher'!G39</f>
        <v>4110-05</v>
      </c>
      <c r="G32" s="8">
        <f>IF('[1]TCE - ANEXO III - Preencher'!H39="","",'[1]TCE - ANEXO III - Preencher'!H39)</f>
        <v>44013</v>
      </c>
      <c r="H32" s="9">
        <f>'[1]TCE - ANEXO III - Preencher'!I39</f>
        <v>10.45</v>
      </c>
      <c r="I32" s="9">
        <f>'[1]TCE - ANEXO III - Preencher'!J39</f>
        <v>83.6</v>
      </c>
      <c r="J32" s="9">
        <f>'[1]TCE - ANEXO III - Preencher'!K39</f>
        <v>0</v>
      </c>
      <c r="K32" s="10">
        <f>'[1]TCE - ANEXO III - Preencher'!L39</f>
        <v>0</v>
      </c>
      <c r="L32" s="10">
        <f>'[1]TCE - ANEXO III - Preencher'!M39</f>
        <v>0</v>
      </c>
      <c r="M32" s="10">
        <f t="shared" si="1"/>
        <v>0</v>
      </c>
      <c r="N32" s="10">
        <f>'[1]TCE - ANEXO III - Preencher'!O39</f>
        <v>0.39</v>
      </c>
      <c r="O32" s="10">
        <f>'[1]TCE - ANEXO III - Preencher'!P39</f>
        <v>0</v>
      </c>
      <c r="P32" s="11">
        <f t="shared" si="2"/>
        <v>0.39</v>
      </c>
      <c r="Q32" s="10">
        <f>'[1]TCE - ANEXO III - Preencher'!R39</f>
        <v>390.95159999999998</v>
      </c>
      <c r="R32" s="10">
        <f>'[1]TCE - ANEXO III - Preencher'!S39</f>
        <v>62.7</v>
      </c>
      <c r="S32" s="11">
        <f t="shared" si="3"/>
        <v>328.2516</v>
      </c>
      <c r="T32" s="10">
        <f>'[1]TCE - ANEXO III - Preencher'!U39</f>
        <v>0</v>
      </c>
      <c r="U32" s="10">
        <f>'[1]TCE - ANEXO III - Preencher'!V39</f>
        <v>0</v>
      </c>
      <c r="V32" s="11">
        <f t="shared" si="4"/>
        <v>0</v>
      </c>
      <c r="W32" s="12" t="str">
        <f>IF('[1]TCE - ANEXO III - Preencher'!X39="","",'[1]TCE - ANEXO III - Preencher'!X39)</f>
        <v/>
      </c>
      <c r="X32" s="10">
        <f>'[1]TCE - ANEXO III - Preencher'!Y39</f>
        <v>0</v>
      </c>
      <c r="Y32" s="10">
        <f>'[1]TCE - ANEXO III - Preencher'!Z39</f>
        <v>0</v>
      </c>
      <c r="Z32" s="11">
        <f t="shared" si="5"/>
        <v>0</v>
      </c>
      <c r="AA32" s="12" t="str">
        <f>IF('[1]TCE - ANEXO III - Preencher'!AB39="","",'[1]TCE - ANEXO III - Preencher'!AB39)</f>
        <v/>
      </c>
      <c r="AB32" s="10">
        <f t="shared" si="0"/>
        <v>422.69159999999999</v>
      </c>
    </row>
    <row r="33" spans="1:28" s="1" customFormat="1" x14ac:dyDescent="0.2">
      <c r="A33" s="4">
        <f>IFERROR(VLOOKUP(B33,'[1]DADOS (OCULTAR)'!$P$3:$R$56,3,0),"")</f>
        <v>10894988000567</v>
      </c>
      <c r="B33" s="5" t="str">
        <f>'[1]TCE - ANEXO III - Preencher'!C40</f>
        <v>UPAE ARRUDA</v>
      </c>
      <c r="C33" s="15">
        <v>444</v>
      </c>
      <c r="D33" s="6" t="str">
        <f>'[1]TCE - ANEXO III - Preencher'!E40</f>
        <v>GILKA MARIA DA SILVA PAIVA</v>
      </c>
      <c r="E33" s="5" t="str">
        <f>IF('[1]TCE - ANEXO III - Preencher'!F40="4 - Assistência Odontológica","2 - Outros Profissionais da Saúde",'[1]TCE - ANEXO II - Enviar TCE'!E30)</f>
        <v>2 - Outros Profissionais da Saúde</v>
      </c>
      <c r="F33" s="7" t="str">
        <f>'[1]TCE - ANEXO III - Preencher'!G40</f>
        <v>2234-05</v>
      </c>
      <c r="G33" s="8">
        <f>IF('[1]TCE - ANEXO III - Preencher'!H40="","",'[1]TCE - ANEXO III - Preencher'!H40)</f>
        <v>44013</v>
      </c>
      <c r="H33" s="9">
        <f>'[1]TCE - ANEXO III - Preencher'!I40</f>
        <v>37.79</v>
      </c>
      <c r="I33" s="9">
        <f>'[1]TCE - ANEXO III - Preencher'!J40</f>
        <v>302.26</v>
      </c>
      <c r="J33" s="9">
        <f>'[1]TCE - ANEXO III - Preencher'!K40</f>
        <v>0</v>
      </c>
      <c r="K33" s="10">
        <f>'[1]TCE - ANEXO III - Preencher'!L40</f>
        <v>0</v>
      </c>
      <c r="L33" s="10">
        <f>'[1]TCE - ANEXO III - Preencher'!M40</f>
        <v>0</v>
      </c>
      <c r="M33" s="10">
        <f t="shared" si="1"/>
        <v>0</v>
      </c>
      <c r="N33" s="10">
        <f>'[1]TCE - ANEXO III - Preencher'!O40</f>
        <v>0.39</v>
      </c>
      <c r="O33" s="10">
        <f>'[1]TCE - ANEXO III - Preencher'!P40</f>
        <v>0</v>
      </c>
      <c r="P33" s="11">
        <f t="shared" si="2"/>
        <v>0.39</v>
      </c>
      <c r="Q33" s="10">
        <f>'[1]TCE - ANEXO III - Preencher'!R40</f>
        <v>0</v>
      </c>
      <c r="R33" s="10">
        <f>'[1]TCE - ANEXO III - Preencher'!S40</f>
        <v>0</v>
      </c>
      <c r="S33" s="11">
        <f t="shared" si="3"/>
        <v>0</v>
      </c>
      <c r="T33" s="10">
        <f>'[1]TCE - ANEXO III - Preencher'!U40</f>
        <v>0</v>
      </c>
      <c r="U33" s="10">
        <f>'[1]TCE - ANEXO III - Preencher'!V40</f>
        <v>0</v>
      </c>
      <c r="V33" s="11">
        <f t="shared" si="4"/>
        <v>0</v>
      </c>
      <c r="W33" s="12" t="str">
        <f>IF('[1]TCE - ANEXO III - Preencher'!X40="","",'[1]TCE - ANEXO III - Preencher'!X40)</f>
        <v/>
      </c>
      <c r="X33" s="10">
        <f>'[1]TCE - ANEXO III - Preencher'!Y40</f>
        <v>0</v>
      </c>
      <c r="Y33" s="10">
        <f>'[1]TCE - ANEXO III - Preencher'!Z40</f>
        <v>0</v>
      </c>
      <c r="Z33" s="11">
        <f t="shared" si="5"/>
        <v>0</v>
      </c>
      <c r="AA33" s="12" t="str">
        <f>IF('[1]TCE - ANEXO III - Preencher'!AB40="","",'[1]TCE - ANEXO III - Preencher'!AB40)</f>
        <v/>
      </c>
      <c r="AB33" s="10">
        <f t="shared" si="0"/>
        <v>340.44</v>
      </c>
    </row>
    <row r="34" spans="1:28" s="1" customFormat="1" x14ac:dyDescent="0.2">
      <c r="A34" s="4">
        <f>IFERROR(VLOOKUP(B34,'[1]DADOS (OCULTAR)'!$P$3:$R$56,3,0),"")</f>
        <v>10894988000567</v>
      </c>
      <c r="B34" s="5" t="str">
        <f>'[1]TCE - ANEXO III - Preencher'!C41</f>
        <v>UPAE ARRUDA</v>
      </c>
      <c r="C34" s="15">
        <v>8471</v>
      </c>
      <c r="D34" s="6" t="str">
        <f>'[1]TCE - ANEXO III - Preencher'!E41</f>
        <v>GISELLE DE FRANÇA CARVALHO</v>
      </c>
      <c r="E34" s="5" t="str">
        <f>IF('[1]TCE - ANEXO III - Preencher'!F41="4 - Assistência Odontológica","2 - Outros Profissionais da Saúde",'[1]TCE - ANEXO II - Enviar TCE'!E31)</f>
        <v>2 - Outros Profissionais da Saúde</v>
      </c>
      <c r="F34" s="7" t="str">
        <f>'[1]TCE - ANEXO III - Preencher'!G41</f>
        <v>3222-05</v>
      </c>
      <c r="G34" s="8">
        <f>IF('[1]TCE - ANEXO III - Preencher'!H41="","",'[1]TCE - ANEXO III - Preencher'!H41)</f>
        <v>44013</v>
      </c>
      <c r="H34" s="9">
        <f>'[1]TCE - ANEXO III - Preencher'!I41</f>
        <v>13.08</v>
      </c>
      <c r="I34" s="9">
        <f>'[1]TCE - ANEXO III - Preencher'!J41</f>
        <v>104.65</v>
      </c>
      <c r="J34" s="9">
        <f>'[1]TCE - ANEXO III - Preencher'!K41</f>
        <v>0</v>
      </c>
      <c r="K34" s="10">
        <f>'[1]TCE - ANEXO III - Preencher'!L41</f>
        <v>0</v>
      </c>
      <c r="L34" s="10">
        <f>'[1]TCE - ANEXO III - Preencher'!M41</f>
        <v>0</v>
      </c>
      <c r="M34" s="10">
        <f t="shared" si="1"/>
        <v>0</v>
      </c>
      <c r="N34" s="10">
        <f>'[1]TCE - ANEXO III - Preencher'!O41</f>
        <v>0.39</v>
      </c>
      <c r="O34" s="10">
        <f>'[1]TCE - ANEXO III - Preencher'!P41</f>
        <v>0</v>
      </c>
      <c r="P34" s="11">
        <f t="shared" si="2"/>
        <v>0.39</v>
      </c>
      <c r="Q34" s="10">
        <f>'[1]TCE - ANEXO III - Preencher'!R41</f>
        <v>390.95159999999998</v>
      </c>
      <c r="R34" s="10">
        <f>'[1]TCE - ANEXO III - Preencher'!S41</f>
        <v>65.95</v>
      </c>
      <c r="S34" s="11">
        <f t="shared" si="3"/>
        <v>325.0016</v>
      </c>
      <c r="T34" s="10">
        <f>'[1]TCE - ANEXO III - Preencher'!U41</f>
        <v>0</v>
      </c>
      <c r="U34" s="10">
        <f>'[1]TCE - ANEXO III - Preencher'!V41</f>
        <v>0</v>
      </c>
      <c r="V34" s="11">
        <f t="shared" si="4"/>
        <v>0</v>
      </c>
      <c r="W34" s="12" t="str">
        <f>IF('[1]TCE - ANEXO III - Preencher'!X41="","",'[1]TCE - ANEXO III - Preencher'!X41)</f>
        <v/>
      </c>
      <c r="X34" s="10">
        <f>'[1]TCE - ANEXO III - Preencher'!Y41</f>
        <v>0</v>
      </c>
      <c r="Y34" s="10">
        <f>'[1]TCE - ANEXO III - Preencher'!Z41</f>
        <v>0</v>
      </c>
      <c r="Z34" s="11">
        <f t="shared" si="5"/>
        <v>0</v>
      </c>
      <c r="AA34" s="12" t="str">
        <f>IF('[1]TCE - ANEXO III - Preencher'!AB41="","",'[1]TCE - ANEXO III - Preencher'!AB41)</f>
        <v/>
      </c>
      <c r="AB34" s="10">
        <f t="shared" si="0"/>
        <v>443.1216</v>
      </c>
    </row>
    <row r="35" spans="1:28" s="1" customFormat="1" x14ac:dyDescent="0.2">
      <c r="A35" s="4">
        <f>IFERROR(VLOOKUP(B35,'[1]DADOS (OCULTAR)'!$P$3:$R$56,3,0),"")</f>
        <v>10894988000567</v>
      </c>
      <c r="B35" s="5" t="str">
        <f>'[1]TCE - ANEXO III - Preencher'!C42</f>
        <v>UPAE ARRUDA</v>
      </c>
      <c r="C35" s="15">
        <v>8424</v>
      </c>
      <c r="D35" s="6" t="str">
        <f>'[1]TCE - ANEXO III - Preencher'!E42</f>
        <v>GLEICIANE ANGELO MESSIAS</v>
      </c>
      <c r="E35" s="5" t="str">
        <f>IF('[1]TCE - ANEXO III - Preencher'!F42="4 - Assistência Odontológica","2 - Outros Profissionais da Saúde",'[1]TCE - ANEXO II - Enviar TCE'!E32)</f>
        <v>3 - Administrativo</v>
      </c>
      <c r="F35" s="7" t="str">
        <f>'[1]TCE - ANEXO III - Preencher'!G42</f>
        <v>5143-20</v>
      </c>
      <c r="G35" s="8">
        <f>IF('[1]TCE - ANEXO III - Preencher'!H42="","",'[1]TCE - ANEXO III - Preencher'!H42)</f>
        <v>44013</v>
      </c>
      <c r="H35" s="9">
        <f>'[1]TCE - ANEXO III - Preencher'!I42</f>
        <v>12.54</v>
      </c>
      <c r="I35" s="9">
        <f>'[1]TCE - ANEXO III - Preencher'!J42</f>
        <v>100.32</v>
      </c>
      <c r="J35" s="9">
        <f>'[1]TCE - ANEXO III - Preencher'!K42</f>
        <v>0</v>
      </c>
      <c r="K35" s="10">
        <f>'[1]TCE - ANEXO III - Preencher'!L42</f>
        <v>0</v>
      </c>
      <c r="L35" s="10">
        <f>'[1]TCE - ANEXO III - Preencher'!M42</f>
        <v>0</v>
      </c>
      <c r="M35" s="10">
        <f t="shared" si="1"/>
        <v>0</v>
      </c>
      <c r="N35" s="10">
        <f>'[1]TCE - ANEXO III - Preencher'!O42</f>
        <v>0.39</v>
      </c>
      <c r="O35" s="10">
        <f>'[1]TCE - ANEXO III - Preencher'!P42</f>
        <v>0</v>
      </c>
      <c r="P35" s="11">
        <f t="shared" si="2"/>
        <v>0.39</v>
      </c>
      <c r="Q35" s="10">
        <f>'[1]TCE - ANEXO III - Preencher'!R42</f>
        <v>184.1516</v>
      </c>
      <c r="R35" s="10">
        <f>'[1]TCE - ANEXO III - Preencher'!S42</f>
        <v>62.7</v>
      </c>
      <c r="S35" s="11">
        <f t="shared" si="3"/>
        <v>121.4516</v>
      </c>
      <c r="T35" s="10">
        <f>'[1]TCE - ANEXO III - Preencher'!U42</f>
        <v>0</v>
      </c>
      <c r="U35" s="10">
        <f>'[1]TCE - ANEXO III - Preencher'!V42</f>
        <v>0</v>
      </c>
      <c r="V35" s="11">
        <f t="shared" si="4"/>
        <v>0</v>
      </c>
      <c r="W35" s="12" t="str">
        <f>IF('[1]TCE - ANEXO III - Preencher'!X42="","",'[1]TCE - ANEXO III - Preencher'!X42)</f>
        <v/>
      </c>
      <c r="X35" s="10">
        <f>'[1]TCE - ANEXO III - Preencher'!Y42</f>
        <v>0</v>
      </c>
      <c r="Y35" s="10">
        <f>'[1]TCE - ANEXO III - Preencher'!Z42</f>
        <v>0</v>
      </c>
      <c r="Z35" s="11">
        <f t="shared" si="5"/>
        <v>0</v>
      </c>
      <c r="AA35" s="12" t="str">
        <f>IF('[1]TCE - ANEXO III - Preencher'!AB42="","",'[1]TCE - ANEXO III - Preencher'!AB42)</f>
        <v/>
      </c>
      <c r="AB35" s="10">
        <f t="shared" si="0"/>
        <v>234.70159999999998</v>
      </c>
    </row>
    <row r="36" spans="1:28" s="1" customFormat="1" x14ac:dyDescent="0.2">
      <c r="A36" s="4">
        <f>IFERROR(VLOOKUP(B36,'[1]DADOS (OCULTAR)'!$P$3:$R$56,3,0),"")</f>
        <v>10894988000567</v>
      </c>
      <c r="B36" s="5" t="str">
        <f>'[1]TCE - ANEXO III - Preencher'!C43</f>
        <v>UPAE ARRUDA</v>
      </c>
      <c r="C36" s="15">
        <v>9472</v>
      </c>
      <c r="D36" s="6" t="str">
        <f>'[1]TCE - ANEXO III - Preencher'!E43</f>
        <v>GRACIELY MARIA DE OLIVEIRA CASTRO</v>
      </c>
      <c r="E36" s="5" t="str">
        <f>IF('[1]TCE - ANEXO III - Preencher'!F43="4 - Assistência Odontológica","2 - Outros Profissionais da Saúde",'[1]TCE - ANEXO II - Enviar TCE'!E33)</f>
        <v>2 - Outros Profissionais da Saúde</v>
      </c>
      <c r="F36" s="7" t="str">
        <f>'[1]TCE - ANEXO III - Preencher'!G43</f>
        <v>2235-05</v>
      </c>
      <c r="G36" s="8">
        <f>IF('[1]TCE - ANEXO III - Preencher'!H43="","",'[1]TCE - ANEXO III - Preencher'!H43)</f>
        <v>44013</v>
      </c>
      <c r="H36" s="9">
        <f>'[1]TCE - ANEXO III - Preencher'!I43</f>
        <v>26.29</v>
      </c>
      <c r="I36" s="9">
        <f>'[1]TCE - ANEXO III - Preencher'!J43</f>
        <v>210.36</v>
      </c>
      <c r="J36" s="9">
        <f>'[1]TCE - ANEXO III - Preencher'!K43</f>
        <v>0</v>
      </c>
      <c r="K36" s="10">
        <f>'[1]TCE - ANEXO III - Preencher'!L43</f>
        <v>0</v>
      </c>
      <c r="L36" s="10">
        <f>'[1]TCE - ANEXO III - Preencher'!M43</f>
        <v>0</v>
      </c>
      <c r="M36" s="10">
        <f t="shared" si="1"/>
        <v>0</v>
      </c>
      <c r="N36" s="10">
        <f>'[1]TCE - ANEXO III - Preencher'!O43</f>
        <v>1.56</v>
      </c>
      <c r="O36" s="10">
        <f>'[1]TCE - ANEXO III - Preencher'!P43</f>
        <v>0</v>
      </c>
      <c r="P36" s="11">
        <f t="shared" si="2"/>
        <v>1.56</v>
      </c>
      <c r="Q36" s="10">
        <f>'[1]TCE - ANEXO III - Preencher'!R43</f>
        <v>0</v>
      </c>
      <c r="R36" s="10">
        <f>'[1]TCE - ANEXO III - Preencher'!S43</f>
        <v>0</v>
      </c>
      <c r="S36" s="11">
        <f t="shared" si="3"/>
        <v>0</v>
      </c>
      <c r="T36" s="10">
        <f>'[1]TCE - ANEXO III - Preencher'!U43</f>
        <v>0</v>
      </c>
      <c r="U36" s="10">
        <f>'[1]TCE - ANEXO III - Preencher'!V43</f>
        <v>0</v>
      </c>
      <c r="V36" s="11">
        <f t="shared" si="4"/>
        <v>0</v>
      </c>
      <c r="W36" s="12" t="str">
        <f>IF('[1]TCE - ANEXO III - Preencher'!X43="","",'[1]TCE - ANEXO III - Preencher'!X43)</f>
        <v/>
      </c>
      <c r="X36" s="10">
        <f>'[1]TCE - ANEXO III - Preencher'!Y43</f>
        <v>0</v>
      </c>
      <c r="Y36" s="10">
        <f>'[1]TCE - ANEXO III - Preencher'!Z43</f>
        <v>0</v>
      </c>
      <c r="Z36" s="11">
        <f t="shared" si="5"/>
        <v>0</v>
      </c>
      <c r="AA36" s="12" t="str">
        <f>IF('[1]TCE - ANEXO III - Preencher'!AB43="","",'[1]TCE - ANEXO III - Preencher'!AB43)</f>
        <v/>
      </c>
      <c r="AB36" s="10">
        <f t="shared" si="0"/>
        <v>238.21</v>
      </c>
    </row>
    <row r="37" spans="1:28" s="1" customFormat="1" x14ac:dyDescent="0.2">
      <c r="A37" s="4">
        <f>IFERROR(VLOOKUP(B37,'[1]DADOS (OCULTAR)'!$P$3:$R$56,3,0),"")</f>
        <v>10894988000567</v>
      </c>
      <c r="B37" s="5" t="str">
        <f>'[1]TCE - ANEXO III - Preencher'!C44</f>
        <v>UPAE ARRUDA</v>
      </c>
      <c r="C37" s="15">
        <v>2462</v>
      </c>
      <c r="D37" s="6" t="str">
        <f>'[1]TCE - ANEXO III - Preencher'!E44</f>
        <v>GRACIETE MARIA FERNANDES LINS DE OLIVEIRA</v>
      </c>
      <c r="E37" s="5" t="str">
        <f>IF('[1]TCE - ANEXO III - Preencher'!F44="4 - Assistência Odontológica","2 - Outros Profissionais da Saúde",'[1]TCE - ANEXO II - Enviar TCE'!E34)</f>
        <v>3 - Administrativo</v>
      </c>
      <c r="F37" s="7" t="str">
        <f>'[1]TCE - ANEXO III - Preencher'!G44</f>
        <v>4110-05</v>
      </c>
      <c r="G37" s="8">
        <f>IF('[1]TCE - ANEXO III - Preencher'!H44="","",'[1]TCE - ANEXO III - Preencher'!H44)</f>
        <v>44013</v>
      </c>
      <c r="H37" s="9">
        <f>'[1]TCE - ANEXO III - Preencher'!I44</f>
        <v>10.46</v>
      </c>
      <c r="I37" s="9">
        <f>'[1]TCE - ANEXO III - Preencher'!J44</f>
        <v>83.6</v>
      </c>
      <c r="J37" s="9">
        <f>'[1]TCE - ANEXO III - Preencher'!K44</f>
        <v>0</v>
      </c>
      <c r="K37" s="10">
        <f>'[1]TCE - ANEXO III - Preencher'!L44</f>
        <v>0</v>
      </c>
      <c r="L37" s="10">
        <f>'[1]TCE - ANEXO III - Preencher'!M44</f>
        <v>0</v>
      </c>
      <c r="M37" s="10">
        <f t="shared" si="1"/>
        <v>0</v>
      </c>
      <c r="N37" s="10">
        <f>'[1]TCE - ANEXO III - Preencher'!O44</f>
        <v>0.39</v>
      </c>
      <c r="O37" s="10">
        <f>'[1]TCE - ANEXO III - Preencher'!P44</f>
        <v>0</v>
      </c>
      <c r="P37" s="11">
        <f t="shared" si="2"/>
        <v>0.39</v>
      </c>
      <c r="Q37" s="10">
        <f>'[1]TCE - ANEXO III - Preencher'!R44</f>
        <v>360.15159999999997</v>
      </c>
      <c r="R37" s="10">
        <f>'[1]TCE - ANEXO III - Preencher'!S44</f>
        <v>62.7</v>
      </c>
      <c r="S37" s="11">
        <f t="shared" si="3"/>
        <v>297.45159999999998</v>
      </c>
      <c r="T37" s="10">
        <f>'[1]TCE - ANEXO III - Preencher'!U44</f>
        <v>0</v>
      </c>
      <c r="U37" s="10">
        <f>'[1]TCE - ANEXO III - Preencher'!V44</f>
        <v>0</v>
      </c>
      <c r="V37" s="11">
        <f t="shared" si="4"/>
        <v>0</v>
      </c>
      <c r="W37" s="12" t="str">
        <f>IF('[1]TCE - ANEXO III - Preencher'!X44="","",'[1]TCE - ANEXO III - Preencher'!X44)</f>
        <v/>
      </c>
      <c r="X37" s="10">
        <f>'[1]TCE - ANEXO III - Preencher'!Y44</f>
        <v>0</v>
      </c>
      <c r="Y37" s="10">
        <f>'[1]TCE - ANEXO III - Preencher'!Z44</f>
        <v>0</v>
      </c>
      <c r="Z37" s="11">
        <f t="shared" si="5"/>
        <v>0</v>
      </c>
      <c r="AA37" s="12" t="str">
        <f>IF('[1]TCE - ANEXO III - Preencher'!AB44="","",'[1]TCE - ANEXO III - Preencher'!AB44)</f>
        <v/>
      </c>
      <c r="AB37" s="10">
        <f t="shared" si="0"/>
        <v>391.90159999999997</v>
      </c>
    </row>
    <row r="38" spans="1:28" s="1" customFormat="1" x14ac:dyDescent="0.2">
      <c r="A38" s="4">
        <f>IFERROR(VLOOKUP(B38,'[1]DADOS (OCULTAR)'!$P$3:$R$56,3,0),"")</f>
        <v>10894988000567</v>
      </c>
      <c r="B38" s="5" t="str">
        <f>'[1]TCE - ANEXO III - Preencher'!C45</f>
        <v>UPAE ARRUDA</v>
      </c>
      <c r="C38" s="15">
        <v>2449</v>
      </c>
      <c r="D38" s="6" t="str">
        <f>'[1]TCE - ANEXO III - Preencher'!E45</f>
        <v>HELENITA CRISTIANA MOREIRA COSTA GARCEZ</v>
      </c>
      <c r="E38" s="5" t="str">
        <f>IF('[1]TCE - ANEXO III - Preencher'!F45="4 - Assistência Odontológica","2 - Outros Profissionais da Saúde",'[1]TCE - ANEXO II - Enviar TCE'!E35)</f>
        <v>2 - Outros Profissionais da Saúde</v>
      </c>
      <c r="F38" s="7" t="str">
        <f>'[1]TCE - ANEXO III - Preencher'!G45</f>
        <v>2234-05</v>
      </c>
      <c r="G38" s="8">
        <f>IF('[1]TCE - ANEXO III - Preencher'!H45="","",'[1]TCE - ANEXO III - Preencher'!H45)</f>
        <v>44013</v>
      </c>
      <c r="H38" s="9">
        <f>'[1]TCE - ANEXO III - Preencher'!I45</f>
        <v>28.42</v>
      </c>
      <c r="I38" s="9">
        <f>'[1]TCE - ANEXO III - Preencher'!J45</f>
        <v>227.33</v>
      </c>
      <c r="J38" s="9">
        <f>'[1]TCE - ANEXO III - Preencher'!K45</f>
        <v>0</v>
      </c>
      <c r="K38" s="10">
        <f>'[1]TCE - ANEXO III - Preencher'!L45</f>
        <v>0</v>
      </c>
      <c r="L38" s="10">
        <f>'[1]TCE - ANEXO III - Preencher'!M45</f>
        <v>0</v>
      </c>
      <c r="M38" s="10">
        <f t="shared" si="1"/>
        <v>0</v>
      </c>
      <c r="N38" s="10">
        <f>'[1]TCE - ANEXO III - Preencher'!O45</f>
        <v>0.39</v>
      </c>
      <c r="O38" s="10">
        <f>'[1]TCE - ANEXO III - Preencher'!P45</f>
        <v>0</v>
      </c>
      <c r="P38" s="11">
        <f t="shared" si="2"/>
        <v>0.39</v>
      </c>
      <c r="Q38" s="10">
        <f>'[1]TCE - ANEXO III - Preencher'!R45</f>
        <v>0</v>
      </c>
      <c r="R38" s="10">
        <f>'[1]TCE - ANEXO III - Preencher'!S45</f>
        <v>0</v>
      </c>
      <c r="S38" s="11">
        <f t="shared" si="3"/>
        <v>0</v>
      </c>
      <c r="T38" s="10">
        <f>'[1]TCE - ANEXO III - Preencher'!U45</f>
        <v>0</v>
      </c>
      <c r="U38" s="10">
        <f>'[1]TCE - ANEXO III - Preencher'!V45</f>
        <v>0</v>
      </c>
      <c r="V38" s="11">
        <f t="shared" si="4"/>
        <v>0</v>
      </c>
      <c r="W38" s="12" t="str">
        <f>IF('[1]TCE - ANEXO III - Preencher'!X45="","",'[1]TCE - ANEXO III - Preencher'!X45)</f>
        <v/>
      </c>
      <c r="X38" s="10">
        <f>'[1]TCE - ANEXO III - Preencher'!Y45</f>
        <v>0</v>
      </c>
      <c r="Y38" s="10">
        <f>'[1]TCE - ANEXO III - Preencher'!Z45</f>
        <v>0</v>
      </c>
      <c r="Z38" s="11">
        <f t="shared" si="5"/>
        <v>0</v>
      </c>
      <c r="AA38" s="12" t="str">
        <f>IF('[1]TCE - ANEXO III - Preencher'!AB45="","",'[1]TCE - ANEXO III - Preencher'!AB45)</f>
        <v/>
      </c>
      <c r="AB38" s="10">
        <f t="shared" si="0"/>
        <v>256.14</v>
      </c>
    </row>
    <row r="39" spans="1:28" s="1" customFormat="1" x14ac:dyDescent="0.2">
      <c r="A39" s="4">
        <f>IFERROR(VLOOKUP(B39,'[1]DADOS (OCULTAR)'!$P$3:$R$56,3,0),"")</f>
        <v>10894988000567</v>
      </c>
      <c r="B39" s="5" t="str">
        <f>'[1]TCE - ANEXO III - Preencher'!C46</f>
        <v>UPAE ARRUDA</v>
      </c>
      <c r="C39" s="15">
        <v>5415</v>
      </c>
      <c r="D39" s="6" t="str">
        <f>'[1]TCE - ANEXO III - Preencher'!E46</f>
        <v>HENRIQUE VICTOR</v>
      </c>
      <c r="E39" s="5" t="str">
        <f>IF('[1]TCE - ANEXO III - Preencher'!F46="4 - Assistência Odontológica","2 - Outros Profissionais da Saúde",'[1]TCE - ANEXO II - Enviar TCE'!E36)</f>
        <v>1 - Médico</v>
      </c>
      <c r="F39" s="7" t="str">
        <f>'[1]TCE - ANEXO III - Preencher'!G46</f>
        <v>2253-20</v>
      </c>
      <c r="G39" s="8">
        <f>IF('[1]TCE - ANEXO III - Preencher'!H46="","",'[1]TCE - ANEXO III - Preencher'!H46)</f>
        <v>44013</v>
      </c>
      <c r="H39" s="9">
        <f>'[1]TCE - ANEXO III - Preencher'!I46</f>
        <v>97.7</v>
      </c>
      <c r="I39" s="9">
        <f>'[1]TCE - ANEXO III - Preencher'!J46</f>
        <v>781.59</v>
      </c>
      <c r="J39" s="9">
        <f>'[1]TCE - ANEXO III - Preencher'!K46</f>
        <v>0</v>
      </c>
      <c r="K39" s="10">
        <f>'[1]TCE - ANEXO III - Preencher'!L46</f>
        <v>0</v>
      </c>
      <c r="L39" s="10">
        <f>'[1]TCE - ANEXO III - Preencher'!M46</f>
        <v>0</v>
      </c>
      <c r="M39" s="10">
        <f t="shared" si="1"/>
        <v>0</v>
      </c>
      <c r="N39" s="10">
        <f>'[1]TCE - ANEXO III - Preencher'!O46</f>
        <v>6.2</v>
      </c>
      <c r="O39" s="10">
        <f>'[1]TCE - ANEXO III - Preencher'!P46</f>
        <v>0</v>
      </c>
      <c r="P39" s="11">
        <f t="shared" si="2"/>
        <v>6.2</v>
      </c>
      <c r="Q39" s="10">
        <f>'[1]TCE - ANEXO III - Preencher'!R46</f>
        <v>0</v>
      </c>
      <c r="R39" s="10">
        <f>'[1]TCE - ANEXO III - Preencher'!S46</f>
        <v>0</v>
      </c>
      <c r="S39" s="11">
        <f t="shared" si="3"/>
        <v>0</v>
      </c>
      <c r="T39" s="10">
        <f>'[1]TCE - ANEXO III - Preencher'!U46</f>
        <v>0</v>
      </c>
      <c r="U39" s="10">
        <f>'[1]TCE - ANEXO III - Preencher'!V46</f>
        <v>0</v>
      </c>
      <c r="V39" s="11">
        <f t="shared" si="4"/>
        <v>0</v>
      </c>
      <c r="W39" s="12" t="str">
        <f>IF('[1]TCE - ANEXO III - Preencher'!X46="","",'[1]TCE - ANEXO III - Preencher'!X46)</f>
        <v/>
      </c>
      <c r="X39" s="10">
        <f>'[1]TCE - ANEXO III - Preencher'!Y46</f>
        <v>0</v>
      </c>
      <c r="Y39" s="10">
        <f>'[1]TCE - ANEXO III - Preencher'!Z46</f>
        <v>0</v>
      </c>
      <c r="Z39" s="11">
        <f t="shared" si="5"/>
        <v>0</v>
      </c>
      <c r="AA39" s="12" t="str">
        <f>IF('[1]TCE - ANEXO III - Preencher'!AB46="","",'[1]TCE - ANEXO III - Preencher'!AB46)</f>
        <v/>
      </c>
      <c r="AB39" s="10">
        <f t="shared" si="0"/>
        <v>885.49000000000012</v>
      </c>
    </row>
    <row r="40" spans="1:28" s="1" customFormat="1" x14ac:dyDescent="0.2">
      <c r="A40" s="4">
        <f>IFERROR(VLOOKUP(B40,'[1]DADOS (OCULTAR)'!$P$3:$R$56,3,0),"")</f>
        <v>10894988000567</v>
      </c>
      <c r="B40" s="5" t="str">
        <f>'[1]TCE - ANEXO III - Preencher'!C47</f>
        <v>UPAE ARRUDA</v>
      </c>
      <c r="C40" s="15">
        <v>9472</v>
      </c>
      <c r="D40" s="6" t="str">
        <f>'[1]TCE - ANEXO III - Preencher'!E47</f>
        <v>IRLANEIDE BARBOSA DA SILVA</v>
      </c>
      <c r="E40" s="5" t="str">
        <f>IF('[1]TCE - ANEXO III - Preencher'!F47="4 - Assistência Odontológica","2 - Outros Profissionais da Saúde",'[1]TCE - ANEXO II - Enviar TCE'!E37)</f>
        <v>3 - Administrativo</v>
      </c>
      <c r="F40" s="7" t="str">
        <f>'[1]TCE - ANEXO III - Preencher'!G47</f>
        <v>4110-05</v>
      </c>
      <c r="G40" s="8">
        <f>IF('[1]TCE - ANEXO III - Preencher'!H47="","",'[1]TCE - ANEXO III - Preencher'!H47)</f>
        <v>44013</v>
      </c>
      <c r="H40" s="9">
        <f>'[1]TCE - ANEXO III - Preencher'!I47</f>
        <v>11.08</v>
      </c>
      <c r="I40" s="9">
        <f>'[1]TCE - ANEXO III - Preencher'!J47</f>
        <v>88.58</v>
      </c>
      <c r="J40" s="9">
        <f>'[1]TCE - ANEXO III - Preencher'!K47</f>
        <v>0</v>
      </c>
      <c r="K40" s="10">
        <f>'[1]TCE - ANEXO III - Preencher'!L47</f>
        <v>0</v>
      </c>
      <c r="L40" s="10">
        <f>'[1]TCE - ANEXO III - Preencher'!M47</f>
        <v>0</v>
      </c>
      <c r="M40" s="10">
        <f t="shared" si="1"/>
        <v>0</v>
      </c>
      <c r="N40" s="10">
        <f>'[1]TCE - ANEXO III - Preencher'!O47</f>
        <v>0.39</v>
      </c>
      <c r="O40" s="10">
        <f>'[1]TCE - ANEXO III - Preencher'!P47</f>
        <v>0</v>
      </c>
      <c r="P40" s="11">
        <f t="shared" si="2"/>
        <v>0.39</v>
      </c>
      <c r="Q40" s="10">
        <f>'[1]TCE - ANEXO III - Preencher'!R47</f>
        <v>184.1516</v>
      </c>
      <c r="R40" s="10">
        <f>'[1]TCE - ANEXO III - Preencher'!S47</f>
        <v>62.7</v>
      </c>
      <c r="S40" s="11">
        <f t="shared" si="3"/>
        <v>121.4516</v>
      </c>
      <c r="T40" s="10">
        <f>'[1]TCE - ANEXO III - Preencher'!U47</f>
        <v>0</v>
      </c>
      <c r="U40" s="10">
        <f>'[1]TCE - ANEXO III - Preencher'!V47</f>
        <v>0</v>
      </c>
      <c r="V40" s="11">
        <f t="shared" si="4"/>
        <v>0</v>
      </c>
      <c r="W40" s="12" t="str">
        <f>IF('[1]TCE - ANEXO III - Preencher'!X47="","",'[1]TCE - ANEXO III - Preencher'!X47)</f>
        <v/>
      </c>
      <c r="X40" s="10">
        <f>'[1]TCE - ANEXO III - Preencher'!Y47</f>
        <v>0</v>
      </c>
      <c r="Y40" s="10">
        <f>'[1]TCE - ANEXO III - Preencher'!Z47</f>
        <v>0</v>
      </c>
      <c r="Z40" s="11">
        <f t="shared" si="5"/>
        <v>0</v>
      </c>
      <c r="AA40" s="12" t="str">
        <f>IF('[1]TCE - ANEXO III - Preencher'!AB47="","",'[1]TCE - ANEXO III - Preencher'!AB47)</f>
        <v/>
      </c>
      <c r="AB40" s="10">
        <f t="shared" si="0"/>
        <v>221.5016</v>
      </c>
    </row>
    <row r="41" spans="1:28" s="1" customFormat="1" x14ac:dyDescent="0.2">
      <c r="A41" s="4">
        <f>IFERROR(VLOOKUP(B41,'[1]DADOS (OCULTAR)'!$P$3:$R$56,3,0),"")</f>
        <v>10894988000567</v>
      </c>
      <c r="B41" s="5" t="str">
        <f>'[1]TCE - ANEXO III - Preencher'!C48</f>
        <v>UPAE ARRUDA</v>
      </c>
      <c r="C41" s="15">
        <v>8420</v>
      </c>
      <c r="D41" s="6" t="str">
        <f>'[1]TCE - ANEXO III - Preencher'!E48</f>
        <v xml:space="preserve">JACQUELINE DE LEMOS VASCONCELOS </v>
      </c>
      <c r="E41" s="5" t="str">
        <f>IF('[1]TCE - ANEXO III - Preencher'!F48="4 - Assistência Odontológica","2 - Outros Profissionais da Saúde",'[1]TCE - ANEXO II - Enviar TCE'!E38)</f>
        <v>2 - Outros Profissionais da Saúde</v>
      </c>
      <c r="F41" s="7" t="str">
        <f>'[1]TCE - ANEXO III - Preencher'!G48</f>
        <v>4101-05</v>
      </c>
      <c r="G41" s="8">
        <f>IF('[1]TCE - ANEXO III - Preencher'!H48="","",'[1]TCE - ANEXO III - Preencher'!H48)</f>
        <v>44013</v>
      </c>
      <c r="H41" s="9">
        <f>'[1]TCE - ANEXO III - Preencher'!I48</f>
        <v>0</v>
      </c>
      <c r="I41" s="9">
        <f>'[1]TCE - ANEXO III - Preencher'!J48</f>
        <v>0</v>
      </c>
      <c r="J41" s="9">
        <f>'[1]TCE - ANEXO III - Preencher'!K48</f>
        <v>0</v>
      </c>
      <c r="K41" s="10">
        <f>'[1]TCE - ANEXO III - Preencher'!L48</f>
        <v>0</v>
      </c>
      <c r="L41" s="10">
        <f>'[1]TCE - ANEXO III - Preencher'!M48</f>
        <v>0</v>
      </c>
      <c r="M41" s="10">
        <f t="shared" si="1"/>
        <v>0</v>
      </c>
      <c r="N41" s="10">
        <f>'[1]TCE - ANEXO III - Preencher'!O48</f>
        <v>0.39</v>
      </c>
      <c r="O41" s="10">
        <f>'[1]TCE - ANEXO III - Preencher'!P48</f>
        <v>0</v>
      </c>
      <c r="P41" s="11">
        <f t="shared" si="2"/>
        <v>0.39</v>
      </c>
      <c r="Q41" s="10">
        <f>'[1]TCE - ANEXO III - Preencher'!R48</f>
        <v>0</v>
      </c>
      <c r="R41" s="10">
        <f>'[1]TCE - ANEXO III - Preencher'!S48</f>
        <v>0</v>
      </c>
      <c r="S41" s="11">
        <f t="shared" si="3"/>
        <v>0</v>
      </c>
      <c r="T41" s="10">
        <f>'[1]TCE - ANEXO III - Preencher'!U48</f>
        <v>0</v>
      </c>
      <c r="U41" s="10">
        <f>'[1]TCE - ANEXO III - Preencher'!V48</f>
        <v>0</v>
      </c>
      <c r="V41" s="11">
        <f t="shared" si="4"/>
        <v>0</v>
      </c>
      <c r="W41" s="12" t="str">
        <f>IF('[1]TCE - ANEXO III - Preencher'!X48="","",'[1]TCE - ANEXO III - Preencher'!X48)</f>
        <v/>
      </c>
      <c r="X41" s="10">
        <f>'[1]TCE - ANEXO III - Preencher'!Y48</f>
        <v>0</v>
      </c>
      <c r="Y41" s="10">
        <f>'[1]TCE - ANEXO III - Preencher'!Z48</f>
        <v>0</v>
      </c>
      <c r="Z41" s="11">
        <f t="shared" si="5"/>
        <v>0</v>
      </c>
      <c r="AA41" s="12" t="str">
        <f>IF('[1]TCE - ANEXO III - Preencher'!AB48="","",'[1]TCE - ANEXO III - Preencher'!AB48)</f>
        <v/>
      </c>
      <c r="AB41" s="10">
        <f t="shared" si="0"/>
        <v>0.39</v>
      </c>
    </row>
    <row r="42" spans="1:28" s="1" customFormat="1" x14ac:dyDescent="0.2">
      <c r="A42" s="4">
        <f>IFERROR(VLOOKUP(B42,'[1]DADOS (OCULTAR)'!$P$3:$R$56,3,0),"")</f>
        <v>10894988000567</v>
      </c>
      <c r="B42" s="5" t="str">
        <f>'[1]TCE - ANEXO III - Preencher'!C49</f>
        <v>UPAE ARRUDA</v>
      </c>
      <c r="C42" s="15">
        <v>1450</v>
      </c>
      <c r="D42" s="6" t="str">
        <f>'[1]TCE - ANEXO III - Preencher'!E49</f>
        <v>JESSICA ASMIM DOS SANTOS FERREIRA</v>
      </c>
      <c r="E42" s="5" t="str">
        <f>IF('[1]TCE - ANEXO III - Preencher'!F49="4 - Assistência Odontológica","2 - Outros Profissionais da Saúde",'[1]TCE - ANEXO II - Enviar TCE'!E39)</f>
        <v>3 - Administrativo</v>
      </c>
      <c r="F42" s="7" t="str">
        <f>'[1]TCE - ANEXO III - Preencher'!G49</f>
        <v>4110-05</v>
      </c>
      <c r="G42" s="8">
        <f>IF('[1]TCE - ANEXO III - Preencher'!H49="","",'[1]TCE - ANEXO III - Preencher'!H49)</f>
        <v>44013</v>
      </c>
      <c r="H42" s="9">
        <f>'[1]TCE - ANEXO III - Preencher'!I49</f>
        <v>11.59</v>
      </c>
      <c r="I42" s="9">
        <f>'[1]TCE - ANEXO III - Preencher'!J49</f>
        <v>92.75</v>
      </c>
      <c r="J42" s="9">
        <f>'[1]TCE - ANEXO III - Preencher'!K49</f>
        <v>0</v>
      </c>
      <c r="K42" s="10">
        <f>'[1]TCE - ANEXO III - Preencher'!L49</f>
        <v>0</v>
      </c>
      <c r="L42" s="10">
        <f>'[1]TCE - ANEXO III - Preencher'!M49</f>
        <v>0</v>
      </c>
      <c r="M42" s="10">
        <f t="shared" si="1"/>
        <v>0</v>
      </c>
      <c r="N42" s="10">
        <f>'[1]TCE - ANEXO III - Preencher'!O49</f>
        <v>0.39</v>
      </c>
      <c r="O42" s="10">
        <f>'[1]TCE - ANEXO III - Preencher'!P49</f>
        <v>0</v>
      </c>
      <c r="P42" s="11">
        <f t="shared" si="2"/>
        <v>0.39</v>
      </c>
      <c r="Q42" s="10">
        <f>'[1]TCE - ANEXO III - Preencher'!R49</f>
        <v>160.1516</v>
      </c>
      <c r="R42" s="10">
        <f>'[1]TCE - ANEXO III - Preencher'!S49</f>
        <v>62.7</v>
      </c>
      <c r="S42" s="11">
        <f t="shared" si="3"/>
        <v>97.451599999999999</v>
      </c>
      <c r="T42" s="10">
        <f>'[1]TCE - ANEXO III - Preencher'!U49</f>
        <v>0</v>
      </c>
      <c r="U42" s="10">
        <f>'[1]TCE - ANEXO III - Preencher'!V49</f>
        <v>0</v>
      </c>
      <c r="V42" s="11">
        <f t="shared" si="4"/>
        <v>0</v>
      </c>
      <c r="W42" s="12" t="str">
        <f>IF('[1]TCE - ANEXO III - Preencher'!X49="","",'[1]TCE - ANEXO III - Preencher'!X49)</f>
        <v/>
      </c>
      <c r="X42" s="10">
        <f>'[1]TCE - ANEXO III - Preencher'!Y49</f>
        <v>0</v>
      </c>
      <c r="Y42" s="10">
        <f>'[1]TCE - ANEXO III - Preencher'!Z49</f>
        <v>0</v>
      </c>
      <c r="Z42" s="11">
        <f t="shared" si="5"/>
        <v>0</v>
      </c>
      <c r="AA42" s="12" t="str">
        <f>IF('[1]TCE - ANEXO III - Preencher'!AB49="","",'[1]TCE - ANEXO III - Preencher'!AB49)</f>
        <v/>
      </c>
      <c r="AB42" s="10">
        <f t="shared" si="0"/>
        <v>202.1816</v>
      </c>
    </row>
    <row r="43" spans="1:28" s="1" customFormat="1" x14ac:dyDescent="0.2">
      <c r="A43" s="4">
        <f>IFERROR(VLOOKUP(B43,'[1]DADOS (OCULTAR)'!$P$3:$R$56,3,0),"")</f>
        <v>10894988000567</v>
      </c>
      <c r="B43" s="5" t="str">
        <f>'[1]TCE - ANEXO III - Preencher'!C50</f>
        <v>UPAE ARRUDA</v>
      </c>
      <c r="C43" s="15">
        <v>4421</v>
      </c>
      <c r="D43" s="6" t="str">
        <f>'[1]TCE - ANEXO III - Preencher'!E50</f>
        <v>JOANNA PAULA CAMARA LIMA DA COSTA</v>
      </c>
      <c r="E43" s="5" t="str">
        <f>IF('[1]TCE - ANEXO III - Preencher'!F50="4 - Assistência Odontológica","2 - Outros Profissionais da Saúde",'[1]TCE - ANEXO II - Enviar TCE'!E40)</f>
        <v>1 - Médico</v>
      </c>
      <c r="F43" s="7" t="str">
        <f>'[1]TCE - ANEXO III - Preencher'!G50</f>
        <v>2253-20</v>
      </c>
      <c r="G43" s="8">
        <f>IF('[1]TCE - ANEXO III - Preencher'!H50="","",'[1]TCE - ANEXO III - Preencher'!H50)</f>
        <v>44013</v>
      </c>
      <c r="H43" s="9">
        <f>'[1]TCE - ANEXO III - Preencher'!I50</f>
        <v>60.59</v>
      </c>
      <c r="I43" s="9">
        <f>'[1]TCE - ANEXO III - Preencher'!J50</f>
        <v>484.72</v>
      </c>
      <c r="J43" s="9">
        <f>'[1]TCE - ANEXO III - Preencher'!K50</f>
        <v>0</v>
      </c>
      <c r="K43" s="10">
        <f>'[1]TCE - ANEXO III - Preencher'!L50</f>
        <v>0</v>
      </c>
      <c r="L43" s="10">
        <f>'[1]TCE - ANEXO III - Preencher'!M50</f>
        <v>0</v>
      </c>
      <c r="M43" s="10">
        <f t="shared" si="1"/>
        <v>0</v>
      </c>
      <c r="N43" s="10">
        <f>'[1]TCE - ANEXO III - Preencher'!O50</f>
        <v>6.2</v>
      </c>
      <c r="O43" s="10">
        <f>'[1]TCE - ANEXO III - Preencher'!P50</f>
        <v>0</v>
      </c>
      <c r="P43" s="11">
        <f t="shared" si="2"/>
        <v>6.2</v>
      </c>
      <c r="Q43" s="10">
        <f>'[1]TCE - ANEXO III - Preencher'!R50</f>
        <v>0</v>
      </c>
      <c r="R43" s="10">
        <f>'[1]TCE - ANEXO III - Preencher'!S50</f>
        <v>0</v>
      </c>
      <c r="S43" s="11">
        <f t="shared" si="3"/>
        <v>0</v>
      </c>
      <c r="T43" s="10">
        <f>'[1]TCE - ANEXO III - Preencher'!U50</f>
        <v>0</v>
      </c>
      <c r="U43" s="10">
        <f>'[1]TCE - ANEXO III - Preencher'!V50</f>
        <v>0</v>
      </c>
      <c r="V43" s="11">
        <f t="shared" si="4"/>
        <v>0</v>
      </c>
      <c r="W43" s="12" t="str">
        <f>IF('[1]TCE - ANEXO III - Preencher'!X50="","",'[1]TCE - ANEXO III - Preencher'!X50)</f>
        <v/>
      </c>
      <c r="X43" s="10">
        <f>'[1]TCE - ANEXO III - Preencher'!Y50</f>
        <v>0</v>
      </c>
      <c r="Y43" s="10">
        <f>'[1]TCE - ANEXO III - Preencher'!Z50</f>
        <v>0</v>
      </c>
      <c r="Z43" s="11">
        <f t="shared" si="5"/>
        <v>0</v>
      </c>
      <c r="AA43" s="12" t="str">
        <f>IF('[1]TCE - ANEXO III - Preencher'!AB50="","",'[1]TCE - ANEXO III - Preencher'!AB50)</f>
        <v/>
      </c>
      <c r="AB43" s="10">
        <f t="shared" si="0"/>
        <v>551.5100000000001</v>
      </c>
    </row>
    <row r="44" spans="1:28" s="1" customFormat="1" x14ac:dyDescent="0.2">
      <c r="A44" s="4">
        <f>IFERROR(VLOOKUP(B44,'[1]DADOS (OCULTAR)'!$P$3:$R$56,3,0),"")</f>
        <v>10894988000567</v>
      </c>
      <c r="B44" s="5" t="str">
        <f>'[1]TCE - ANEXO III - Preencher'!C51</f>
        <v>UPAE ARRUDA</v>
      </c>
      <c r="C44" s="15">
        <v>8452</v>
      </c>
      <c r="D44" s="6" t="str">
        <f>'[1]TCE - ANEXO III - Preencher'!E51</f>
        <v>JOAS OLIVEIRA DO CARMO</v>
      </c>
      <c r="E44" s="5" t="str">
        <f>IF('[1]TCE - ANEXO III - Preencher'!F51="4 - Assistência Odontológica","2 - Outros Profissionais da Saúde",'[1]TCE - ANEXO II - Enviar TCE'!E41)</f>
        <v>3 - Administrativo</v>
      </c>
      <c r="F44" s="7" t="str">
        <f>'[1]TCE - ANEXO III - Preencher'!G51</f>
        <v>5174-10</v>
      </c>
      <c r="G44" s="8">
        <f>IF('[1]TCE - ANEXO III - Preencher'!H51="","",'[1]TCE - ANEXO III - Preencher'!H51)</f>
        <v>44013</v>
      </c>
      <c r="H44" s="9">
        <f>'[1]TCE - ANEXO III - Preencher'!I51</f>
        <v>12.54</v>
      </c>
      <c r="I44" s="9">
        <f>'[1]TCE - ANEXO III - Preencher'!J51</f>
        <v>100.32</v>
      </c>
      <c r="J44" s="9">
        <f>'[1]TCE - ANEXO III - Preencher'!K51</f>
        <v>0</v>
      </c>
      <c r="K44" s="10">
        <f>'[1]TCE - ANEXO III - Preencher'!L51</f>
        <v>0</v>
      </c>
      <c r="L44" s="10">
        <f>'[1]TCE - ANEXO III - Preencher'!M51</f>
        <v>0</v>
      </c>
      <c r="M44" s="10">
        <f t="shared" si="1"/>
        <v>0</v>
      </c>
      <c r="N44" s="10">
        <f>'[1]TCE - ANEXO III - Preencher'!O51</f>
        <v>0.39</v>
      </c>
      <c r="O44" s="10">
        <f>'[1]TCE - ANEXO III - Preencher'!P51</f>
        <v>0</v>
      </c>
      <c r="P44" s="11">
        <f t="shared" si="2"/>
        <v>0.39</v>
      </c>
      <c r="Q44" s="10">
        <f>'[1]TCE - ANEXO III - Preencher'!R51</f>
        <v>390.95159999999998</v>
      </c>
      <c r="R44" s="10">
        <f>'[1]TCE - ANEXO III - Preencher'!S51</f>
        <v>62.7</v>
      </c>
      <c r="S44" s="11">
        <f t="shared" si="3"/>
        <v>328.2516</v>
      </c>
      <c r="T44" s="10">
        <f>'[1]TCE - ANEXO III - Preencher'!U51</f>
        <v>0</v>
      </c>
      <c r="U44" s="10">
        <f>'[1]TCE - ANEXO III - Preencher'!V51</f>
        <v>0</v>
      </c>
      <c r="V44" s="11">
        <f t="shared" si="4"/>
        <v>0</v>
      </c>
      <c r="W44" s="12" t="str">
        <f>IF('[1]TCE - ANEXO III - Preencher'!X51="","",'[1]TCE - ANEXO III - Preencher'!X51)</f>
        <v/>
      </c>
      <c r="X44" s="10">
        <f>'[1]TCE - ANEXO III - Preencher'!Y51</f>
        <v>0</v>
      </c>
      <c r="Y44" s="10">
        <f>'[1]TCE - ANEXO III - Preencher'!Z51</f>
        <v>0</v>
      </c>
      <c r="Z44" s="11">
        <f t="shared" si="5"/>
        <v>0</v>
      </c>
      <c r="AA44" s="12" t="str">
        <f>IF('[1]TCE - ANEXO III - Preencher'!AB51="","",'[1]TCE - ANEXO III - Preencher'!AB51)</f>
        <v/>
      </c>
      <c r="AB44" s="10">
        <f t="shared" si="0"/>
        <v>441.5016</v>
      </c>
    </row>
    <row r="45" spans="1:28" s="1" customFormat="1" x14ac:dyDescent="0.2">
      <c r="A45" s="4">
        <f>IFERROR(VLOOKUP(B45,'[1]DADOS (OCULTAR)'!$P$3:$R$56,3,0),"")</f>
        <v>10894988000567</v>
      </c>
      <c r="B45" s="5" t="str">
        <f>'[1]TCE - ANEXO III - Preencher'!C52</f>
        <v>UPAE ARRUDA</v>
      </c>
      <c r="C45" s="15">
        <v>9402</v>
      </c>
      <c r="D45" s="6" t="str">
        <f>'[1]TCE - ANEXO III - Preencher'!E52</f>
        <v>JORGE ALVES DE SOUZA</v>
      </c>
      <c r="E45" s="5" t="str">
        <f>IF('[1]TCE - ANEXO III - Preencher'!F52="4 - Assistência Odontológica","2 - Outros Profissionais da Saúde",'[1]TCE - ANEXO II - Enviar TCE'!E42)</f>
        <v>2 - Outros Profissionais da Saúde</v>
      </c>
      <c r="F45" s="7" t="str">
        <f>'[1]TCE - ANEXO III - Preencher'!G52</f>
        <v>3241-15</v>
      </c>
      <c r="G45" s="8">
        <f>IF('[1]TCE - ANEXO III - Preencher'!H52="","",'[1]TCE - ANEXO III - Preencher'!H52)</f>
        <v>44013</v>
      </c>
      <c r="H45" s="9">
        <f>'[1]TCE - ANEXO III - Preencher'!I52</f>
        <v>29.24</v>
      </c>
      <c r="I45" s="9">
        <f>'[1]TCE - ANEXO III - Preencher'!J52</f>
        <v>315.18</v>
      </c>
      <c r="J45" s="9">
        <f>'[1]TCE - ANEXO III - Preencher'!K52</f>
        <v>0</v>
      </c>
      <c r="K45" s="10">
        <f>'[1]TCE - ANEXO III - Preencher'!L52</f>
        <v>0</v>
      </c>
      <c r="L45" s="10">
        <f>'[1]TCE - ANEXO III - Preencher'!M52</f>
        <v>0</v>
      </c>
      <c r="M45" s="10">
        <f t="shared" si="1"/>
        <v>0</v>
      </c>
      <c r="N45" s="10">
        <f>'[1]TCE - ANEXO III - Preencher'!O52</f>
        <v>0.39</v>
      </c>
      <c r="O45" s="10">
        <f>'[1]TCE - ANEXO III - Preencher'!P52</f>
        <v>0</v>
      </c>
      <c r="P45" s="11">
        <f t="shared" si="2"/>
        <v>0.39</v>
      </c>
      <c r="Q45" s="10">
        <f>'[1]TCE - ANEXO III - Preencher'!R52</f>
        <v>184.1516</v>
      </c>
      <c r="R45" s="10">
        <f>'[1]TCE - ANEXO III - Preencher'!S52</f>
        <v>121.83</v>
      </c>
      <c r="S45" s="11">
        <f t="shared" si="3"/>
        <v>62.321600000000004</v>
      </c>
      <c r="T45" s="10">
        <f>'[1]TCE - ANEXO III - Preencher'!U52</f>
        <v>0</v>
      </c>
      <c r="U45" s="10">
        <f>'[1]TCE - ANEXO III - Preencher'!V52</f>
        <v>0</v>
      </c>
      <c r="V45" s="11">
        <f t="shared" si="4"/>
        <v>0</v>
      </c>
      <c r="W45" s="12" t="str">
        <f>IF('[1]TCE - ANEXO III - Preencher'!X52="","",'[1]TCE - ANEXO III - Preencher'!X52)</f>
        <v/>
      </c>
      <c r="X45" s="10">
        <f>'[1]TCE - ANEXO III - Preencher'!Y52</f>
        <v>0</v>
      </c>
      <c r="Y45" s="10">
        <f>'[1]TCE - ANEXO III - Preencher'!Z52</f>
        <v>0</v>
      </c>
      <c r="Z45" s="11">
        <f t="shared" si="5"/>
        <v>0</v>
      </c>
      <c r="AA45" s="12" t="str">
        <f>IF('[1]TCE - ANEXO III - Preencher'!AB52="","",'[1]TCE - ANEXO III - Preencher'!AB52)</f>
        <v/>
      </c>
      <c r="AB45" s="10">
        <f t="shared" si="0"/>
        <v>407.13159999999999</v>
      </c>
    </row>
    <row r="46" spans="1:28" s="1" customFormat="1" x14ac:dyDescent="0.2">
      <c r="A46" s="4">
        <f>IFERROR(VLOOKUP(B46,'[1]DADOS (OCULTAR)'!$P$3:$R$56,3,0),"")</f>
        <v>10894988000567</v>
      </c>
      <c r="B46" s="5" t="str">
        <f>'[1]TCE - ANEXO III - Preencher'!C53</f>
        <v>UPAE ARRUDA</v>
      </c>
      <c r="C46" s="15">
        <v>2453</v>
      </c>
      <c r="D46" s="6" t="str">
        <f>'[1]TCE - ANEXO III - Preencher'!E53</f>
        <v>JOSE CICERO COSTA MENEZES</v>
      </c>
      <c r="E46" s="5" t="str">
        <f>IF('[1]TCE - ANEXO III - Preencher'!F53="4 - Assistência Odontológica","2 - Outros Profissionais da Saúde",'[1]TCE - ANEXO II - Enviar TCE'!E43)</f>
        <v>3 - Administrativo</v>
      </c>
      <c r="F46" s="7" t="str">
        <f>'[1]TCE - ANEXO III - Preencher'!G53</f>
        <v>5174-10</v>
      </c>
      <c r="G46" s="8">
        <f>IF('[1]TCE - ANEXO III - Preencher'!H53="","",'[1]TCE - ANEXO III - Preencher'!H53)</f>
        <v>44013</v>
      </c>
      <c r="H46" s="9">
        <f>'[1]TCE - ANEXO III - Preencher'!I53</f>
        <v>6.69</v>
      </c>
      <c r="I46" s="9">
        <f>'[1]TCE - ANEXO III - Preencher'!J53</f>
        <v>53.51</v>
      </c>
      <c r="J46" s="9">
        <f>'[1]TCE - ANEXO III - Preencher'!K53</f>
        <v>0</v>
      </c>
      <c r="K46" s="10">
        <f>'[1]TCE - ANEXO III - Preencher'!L53</f>
        <v>0</v>
      </c>
      <c r="L46" s="10">
        <f>'[1]TCE - ANEXO III - Preencher'!M53</f>
        <v>0</v>
      </c>
      <c r="M46" s="10">
        <f t="shared" si="1"/>
        <v>0</v>
      </c>
      <c r="N46" s="10">
        <f>'[1]TCE - ANEXO III - Preencher'!O53</f>
        <v>0.39</v>
      </c>
      <c r="O46" s="10">
        <f>'[1]TCE - ANEXO III - Preencher'!P53</f>
        <v>0</v>
      </c>
      <c r="P46" s="11">
        <f t="shared" si="2"/>
        <v>0.39</v>
      </c>
      <c r="Q46" s="10">
        <f>'[1]TCE - ANEXO III - Preencher'!R53</f>
        <v>390.95159999999998</v>
      </c>
      <c r="R46" s="10">
        <f>'[1]TCE - ANEXO III - Preencher'!S53</f>
        <v>33.44</v>
      </c>
      <c r="S46" s="11">
        <f t="shared" si="3"/>
        <v>357.51159999999999</v>
      </c>
      <c r="T46" s="10">
        <f>'[1]TCE - ANEXO III - Preencher'!U53</f>
        <v>0</v>
      </c>
      <c r="U46" s="10">
        <f>'[1]TCE - ANEXO III - Preencher'!V53</f>
        <v>0</v>
      </c>
      <c r="V46" s="11">
        <f t="shared" si="4"/>
        <v>0</v>
      </c>
      <c r="W46" s="12" t="str">
        <f>IF('[1]TCE - ANEXO III - Preencher'!X53="","",'[1]TCE - ANEXO III - Preencher'!X53)</f>
        <v/>
      </c>
      <c r="X46" s="10">
        <f>'[1]TCE - ANEXO III - Preencher'!Y53</f>
        <v>0</v>
      </c>
      <c r="Y46" s="10">
        <f>'[1]TCE - ANEXO III - Preencher'!Z53</f>
        <v>0</v>
      </c>
      <c r="Z46" s="11">
        <f t="shared" si="5"/>
        <v>0</v>
      </c>
      <c r="AA46" s="12" t="str">
        <f>IF('[1]TCE - ANEXO III - Preencher'!AB53="","",'[1]TCE - ANEXO III - Preencher'!AB53)</f>
        <v/>
      </c>
      <c r="AB46" s="10">
        <f t="shared" si="0"/>
        <v>418.10159999999996</v>
      </c>
    </row>
    <row r="47" spans="1:28" s="1" customFormat="1" x14ac:dyDescent="0.2">
      <c r="A47" s="4">
        <f>IFERROR(VLOOKUP(B47,'[1]DADOS (OCULTAR)'!$P$3:$R$56,3,0),"")</f>
        <v>10894988000567</v>
      </c>
      <c r="B47" s="5" t="str">
        <f>'[1]TCE - ANEXO III - Preencher'!C54</f>
        <v>UPAE ARRUDA</v>
      </c>
      <c r="C47" s="15">
        <v>6459</v>
      </c>
      <c r="D47" s="6" t="str">
        <f>'[1]TCE - ANEXO III - Preencher'!E54</f>
        <v xml:space="preserve">KATARINE PEREIRA DA SILVA </v>
      </c>
      <c r="E47" s="5" t="str">
        <f>IF('[1]TCE - ANEXO III - Preencher'!F54="4 - Assistência Odontológica","2 - Outros Profissionais da Saúde",'[1]TCE - ANEXO II - Enviar TCE'!E44)</f>
        <v>3 - Administrativo</v>
      </c>
      <c r="F47" s="7" t="str">
        <f>'[1]TCE - ANEXO III - Preencher'!G54</f>
        <v>4110-10</v>
      </c>
      <c r="G47" s="8">
        <f>IF('[1]TCE - ANEXO III - Preencher'!H54="","",'[1]TCE - ANEXO III - Preencher'!H54)</f>
        <v>44013</v>
      </c>
      <c r="H47" s="9">
        <f>'[1]TCE - ANEXO III - Preencher'!I54</f>
        <v>15.39</v>
      </c>
      <c r="I47" s="9">
        <f>'[1]TCE - ANEXO III - Preencher'!J54</f>
        <v>123.17</v>
      </c>
      <c r="J47" s="9">
        <f>'[1]TCE - ANEXO III - Preencher'!K54</f>
        <v>0</v>
      </c>
      <c r="K47" s="10">
        <f>'[1]TCE - ANEXO III - Preencher'!L54</f>
        <v>0</v>
      </c>
      <c r="L47" s="10">
        <f>'[1]TCE - ANEXO III - Preencher'!M54</f>
        <v>0</v>
      </c>
      <c r="M47" s="10">
        <f t="shared" si="1"/>
        <v>0</v>
      </c>
      <c r="N47" s="10">
        <f>'[1]TCE - ANEXO III - Preencher'!O54</f>
        <v>0.39</v>
      </c>
      <c r="O47" s="10">
        <f>'[1]TCE - ANEXO III - Preencher'!P54</f>
        <v>0</v>
      </c>
      <c r="P47" s="11">
        <f t="shared" si="2"/>
        <v>0.39</v>
      </c>
      <c r="Q47" s="10">
        <f>'[1]TCE - ANEXO III - Preencher'!R54</f>
        <v>360.15159999999997</v>
      </c>
      <c r="R47" s="10">
        <f>'[1]TCE - ANEXO III - Preencher'!S54</f>
        <v>85.74</v>
      </c>
      <c r="S47" s="11">
        <f t="shared" si="3"/>
        <v>274.41159999999996</v>
      </c>
      <c r="T47" s="10">
        <f>'[1]TCE - ANEXO III - Preencher'!U54</f>
        <v>0</v>
      </c>
      <c r="U47" s="10">
        <f>'[1]TCE - ANEXO III - Preencher'!V54</f>
        <v>0</v>
      </c>
      <c r="V47" s="11">
        <f t="shared" si="4"/>
        <v>0</v>
      </c>
      <c r="W47" s="12" t="str">
        <f>IF('[1]TCE - ANEXO III - Preencher'!X54="","",'[1]TCE - ANEXO III - Preencher'!X54)</f>
        <v/>
      </c>
      <c r="X47" s="10">
        <f>'[1]TCE - ANEXO III - Preencher'!Y54</f>
        <v>0</v>
      </c>
      <c r="Y47" s="10">
        <f>'[1]TCE - ANEXO III - Preencher'!Z54</f>
        <v>0</v>
      </c>
      <c r="Z47" s="11">
        <f t="shared" si="5"/>
        <v>0</v>
      </c>
      <c r="AA47" s="12" t="str">
        <f>IF('[1]TCE - ANEXO III - Preencher'!AB54="","",'[1]TCE - ANEXO III - Preencher'!AB54)</f>
        <v/>
      </c>
      <c r="AB47" s="10">
        <f t="shared" si="0"/>
        <v>413.36159999999995</v>
      </c>
    </row>
    <row r="48" spans="1:28" s="1" customFormat="1" x14ac:dyDescent="0.2">
      <c r="A48" s="4">
        <f>IFERROR(VLOOKUP(B48,'[1]DADOS (OCULTAR)'!$P$3:$R$56,3,0),"")</f>
        <v>10894988000567</v>
      </c>
      <c r="B48" s="5" t="str">
        <f>'[1]TCE - ANEXO III - Preencher'!C55</f>
        <v>UPAE ARRUDA</v>
      </c>
      <c r="C48" s="15">
        <v>6479</v>
      </c>
      <c r="D48" s="6" t="str">
        <f>'[1]TCE - ANEXO III - Preencher'!E55</f>
        <v>LILIAN LOPES SOBRAL</v>
      </c>
      <c r="E48" s="5" t="str">
        <f>IF('[1]TCE - ANEXO III - Preencher'!F55="4 - Assistência Odontológica","2 - Outros Profissionais da Saúde",'[1]TCE - ANEXO II - Enviar TCE'!E45)</f>
        <v>3 - Administrativo</v>
      </c>
      <c r="F48" s="7" t="str">
        <f>'[1]TCE - ANEXO III - Preencher'!G55</f>
        <v>4110-05</v>
      </c>
      <c r="G48" s="8">
        <f>IF('[1]TCE - ANEXO III - Preencher'!H55="","",'[1]TCE - ANEXO III - Preencher'!H55)</f>
        <v>44013</v>
      </c>
      <c r="H48" s="9">
        <f>'[1]TCE - ANEXO III - Preencher'!I55</f>
        <v>12.55</v>
      </c>
      <c r="I48" s="9">
        <f>'[1]TCE - ANEXO III - Preencher'!J55</f>
        <v>100.33</v>
      </c>
      <c r="J48" s="9">
        <f>'[1]TCE - ANEXO III - Preencher'!K55</f>
        <v>0</v>
      </c>
      <c r="K48" s="10">
        <f>'[1]TCE - ANEXO III - Preencher'!L55</f>
        <v>0</v>
      </c>
      <c r="L48" s="10">
        <f>'[1]TCE - ANEXO III - Preencher'!M55</f>
        <v>0</v>
      </c>
      <c r="M48" s="10">
        <f t="shared" si="1"/>
        <v>0</v>
      </c>
      <c r="N48" s="10">
        <f>'[1]TCE - ANEXO III - Preencher'!O55</f>
        <v>0.39</v>
      </c>
      <c r="O48" s="10">
        <f>'[1]TCE - ANEXO III - Preencher'!P55</f>
        <v>0</v>
      </c>
      <c r="P48" s="11">
        <f t="shared" si="2"/>
        <v>0.39</v>
      </c>
      <c r="Q48" s="10">
        <f>'[1]TCE - ANEXO III - Preencher'!R55</f>
        <v>390.95159999999998</v>
      </c>
      <c r="R48" s="10">
        <f>'[1]TCE - ANEXO III - Preencher'!S55</f>
        <v>62.7</v>
      </c>
      <c r="S48" s="11">
        <f t="shared" si="3"/>
        <v>328.2516</v>
      </c>
      <c r="T48" s="10">
        <f>'[1]TCE - ANEXO III - Preencher'!U55</f>
        <v>0</v>
      </c>
      <c r="U48" s="10">
        <f>'[1]TCE - ANEXO III - Preencher'!V55</f>
        <v>0</v>
      </c>
      <c r="V48" s="11">
        <f t="shared" si="4"/>
        <v>0</v>
      </c>
      <c r="W48" s="12" t="str">
        <f>IF('[1]TCE - ANEXO III - Preencher'!X55="","",'[1]TCE - ANEXO III - Preencher'!X55)</f>
        <v/>
      </c>
      <c r="X48" s="10">
        <f>'[1]TCE - ANEXO III - Preencher'!Y55</f>
        <v>0</v>
      </c>
      <c r="Y48" s="10">
        <f>'[1]TCE - ANEXO III - Preencher'!Z55</f>
        <v>0</v>
      </c>
      <c r="Z48" s="11">
        <f t="shared" si="5"/>
        <v>0</v>
      </c>
      <c r="AA48" s="12" t="str">
        <f>IF('[1]TCE - ANEXO III - Preencher'!AB55="","",'[1]TCE - ANEXO III - Preencher'!AB55)</f>
        <v/>
      </c>
      <c r="AB48" s="10">
        <f t="shared" si="0"/>
        <v>441.52159999999998</v>
      </c>
    </row>
    <row r="49" spans="1:28" s="1" customFormat="1" x14ac:dyDescent="0.2">
      <c r="A49" s="4">
        <f>IFERROR(VLOOKUP(B49,'[1]DADOS (OCULTAR)'!$P$3:$R$56,3,0),"")</f>
        <v>10894988000567</v>
      </c>
      <c r="B49" s="5" t="str">
        <f>'[1]TCE - ANEXO III - Preencher'!C56</f>
        <v>UPAE ARRUDA</v>
      </c>
      <c r="C49" s="15">
        <v>5420</v>
      </c>
      <c r="D49" s="6" t="str">
        <f>'[1]TCE - ANEXO III - Preencher'!E56</f>
        <v>LINDACI MOURA DE LUNA MATOS</v>
      </c>
      <c r="E49" s="5" t="str">
        <f>IF('[1]TCE - ANEXO III - Preencher'!F56="4 - Assistência Odontológica","2 - Outros Profissionais da Saúde",'[1]TCE - ANEXO II - Enviar TCE'!E46)</f>
        <v>2 - Outros Profissionais da Saúde</v>
      </c>
      <c r="F49" s="7" t="str">
        <f>'[1]TCE - ANEXO III - Preencher'!G56</f>
        <v>2516-05</v>
      </c>
      <c r="G49" s="8">
        <f>IF('[1]TCE - ANEXO III - Preencher'!H56="","",'[1]TCE - ANEXO III - Preencher'!H56)</f>
        <v>44013</v>
      </c>
      <c r="H49" s="9">
        <f>'[1]TCE - ANEXO III - Preencher'!I56</f>
        <v>27.35</v>
      </c>
      <c r="I49" s="9">
        <f>'[1]TCE - ANEXO III - Preencher'!J56</f>
        <v>218.8</v>
      </c>
      <c r="J49" s="9">
        <f>'[1]TCE - ANEXO III - Preencher'!K56</f>
        <v>0</v>
      </c>
      <c r="K49" s="10">
        <f>'[1]TCE - ANEXO III - Preencher'!L56</f>
        <v>0</v>
      </c>
      <c r="L49" s="10">
        <f>'[1]TCE - ANEXO III - Preencher'!M56</f>
        <v>0</v>
      </c>
      <c r="M49" s="10">
        <f t="shared" si="1"/>
        <v>0</v>
      </c>
      <c r="N49" s="10">
        <f>'[1]TCE - ANEXO III - Preencher'!O56</f>
        <v>0.39</v>
      </c>
      <c r="O49" s="10">
        <f>'[1]TCE - ANEXO III - Preencher'!P56</f>
        <v>0</v>
      </c>
      <c r="P49" s="11">
        <f t="shared" si="2"/>
        <v>0.39</v>
      </c>
      <c r="Q49" s="10">
        <f>'[1]TCE - ANEXO III - Preencher'!R56</f>
        <v>0</v>
      </c>
      <c r="R49" s="10">
        <f>'[1]TCE - ANEXO III - Preencher'!S56</f>
        <v>0</v>
      </c>
      <c r="S49" s="11">
        <f t="shared" si="3"/>
        <v>0</v>
      </c>
      <c r="T49" s="10">
        <f>'[1]TCE - ANEXO III - Preencher'!U56</f>
        <v>0</v>
      </c>
      <c r="U49" s="10">
        <f>'[1]TCE - ANEXO III - Preencher'!V56</f>
        <v>0</v>
      </c>
      <c r="V49" s="11">
        <f t="shared" si="4"/>
        <v>0</v>
      </c>
      <c r="W49" s="12" t="str">
        <f>IF('[1]TCE - ANEXO III - Preencher'!X56="","",'[1]TCE - ANEXO III - Preencher'!X56)</f>
        <v/>
      </c>
      <c r="X49" s="10">
        <f>'[1]TCE - ANEXO III - Preencher'!Y56</f>
        <v>0</v>
      </c>
      <c r="Y49" s="10">
        <f>'[1]TCE - ANEXO III - Preencher'!Z56</f>
        <v>0</v>
      </c>
      <c r="Z49" s="11">
        <f t="shared" si="5"/>
        <v>0</v>
      </c>
      <c r="AA49" s="12" t="str">
        <f>IF('[1]TCE - ANEXO III - Preencher'!AB56="","",'[1]TCE - ANEXO III - Preencher'!AB56)</f>
        <v/>
      </c>
      <c r="AB49" s="10">
        <f t="shared" si="0"/>
        <v>246.54</v>
      </c>
    </row>
    <row r="50" spans="1:28" s="1" customFormat="1" x14ac:dyDescent="0.2">
      <c r="A50" s="4">
        <f>IFERROR(VLOOKUP(B50,'[1]DADOS (OCULTAR)'!$P$3:$R$56,3,0),"")</f>
        <v>10894988000567</v>
      </c>
      <c r="B50" s="5" t="str">
        <f>'[1]TCE - ANEXO III - Preencher'!C57</f>
        <v>UPAE ARRUDA</v>
      </c>
      <c r="C50" s="15">
        <v>406</v>
      </c>
      <c r="D50" s="6" t="str">
        <f>'[1]TCE - ANEXO III - Preencher'!E57</f>
        <v>LINDINEIDE CONCEICAO DE OLIVEIRA</v>
      </c>
      <c r="E50" s="5" t="str">
        <f>IF('[1]TCE - ANEXO III - Preencher'!F57="4 - Assistência Odontológica","2 - Outros Profissionais da Saúde",'[1]TCE - ANEXO II - Enviar TCE'!E47)</f>
        <v>3 - Administrativo</v>
      </c>
      <c r="F50" s="7" t="str">
        <f>'[1]TCE - ANEXO III - Preencher'!G57</f>
        <v>5134-30</v>
      </c>
      <c r="G50" s="8">
        <f>IF('[1]TCE - ANEXO III - Preencher'!H57="","",'[1]TCE - ANEXO III - Preencher'!H57)</f>
        <v>44013</v>
      </c>
      <c r="H50" s="9">
        <f>'[1]TCE - ANEXO III - Preencher'!I57</f>
        <v>12.55</v>
      </c>
      <c r="I50" s="9">
        <f>'[1]TCE - ANEXO III - Preencher'!J57</f>
        <v>100.33</v>
      </c>
      <c r="J50" s="9">
        <f>'[1]TCE - ANEXO III - Preencher'!K57</f>
        <v>0</v>
      </c>
      <c r="K50" s="10">
        <f>'[1]TCE - ANEXO III - Preencher'!L57</f>
        <v>0</v>
      </c>
      <c r="L50" s="10">
        <f>'[1]TCE - ANEXO III - Preencher'!M57</f>
        <v>0</v>
      </c>
      <c r="M50" s="10">
        <f t="shared" si="1"/>
        <v>0</v>
      </c>
      <c r="N50" s="10">
        <f>'[1]TCE - ANEXO III - Preencher'!O57</f>
        <v>0.39</v>
      </c>
      <c r="O50" s="10">
        <f>'[1]TCE - ANEXO III - Preencher'!P57</f>
        <v>0</v>
      </c>
      <c r="P50" s="11">
        <f t="shared" si="2"/>
        <v>0.39</v>
      </c>
      <c r="Q50" s="10">
        <f>'[1]TCE - ANEXO III - Preencher'!R57</f>
        <v>360.15159999999997</v>
      </c>
      <c r="R50" s="10">
        <f>'[1]TCE - ANEXO III - Preencher'!S57</f>
        <v>62.7</v>
      </c>
      <c r="S50" s="11">
        <f t="shared" si="3"/>
        <v>297.45159999999998</v>
      </c>
      <c r="T50" s="10">
        <f>'[1]TCE - ANEXO III - Preencher'!U57</f>
        <v>0</v>
      </c>
      <c r="U50" s="10">
        <f>'[1]TCE - ANEXO III - Preencher'!V57</f>
        <v>0</v>
      </c>
      <c r="V50" s="11">
        <f t="shared" si="4"/>
        <v>0</v>
      </c>
      <c r="W50" s="12" t="str">
        <f>IF('[1]TCE - ANEXO III - Preencher'!X57="","",'[1]TCE - ANEXO III - Preencher'!X57)</f>
        <v/>
      </c>
      <c r="X50" s="10">
        <f>'[1]TCE - ANEXO III - Preencher'!Y57</f>
        <v>0</v>
      </c>
      <c r="Y50" s="10">
        <f>'[1]TCE - ANEXO III - Preencher'!Z57</f>
        <v>0</v>
      </c>
      <c r="Z50" s="11">
        <f t="shared" si="5"/>
        <v>0</v>
      </c>
      <c r="AA50" s="12" t="str">
        <f>IF('[1]TCE - ANEXO III - Preencher'!AB57="","",'[1]TCE - ANEXO III - Preencher'!AB57)</f>
        <v/>
      </c>
      <c r="AB50" s="10">
        <f t="shared" si="0"/>
        <v>410.72159999999997</v>
      </c>
    </row>
    <row r="51" spans="1:28" s="1" customFormat="1" x14ac:dyDescent="0.2">
      <c r="A51" s="4">
        <f>IFERROR(VLOOKUP(B51,'[1]DADOS (OCULTAR)'!$P$3:$R$56,3,0),"")</f>
        <v>10894988000567</v>
      </c>
      <c r="B51" s="5" t="str">
        <f>'[1]TCE - ANEXO III - Preencher'!C58</f>
        <v>UPAE ARRUDA</v>
      </c>
      <c r="C51" s="15">
        <v>4449</v>
      </c>
      <c r="D51" s="6" t="str">
        <f>'[1]TCE - ANEXO III - Preencher'!E58</f>
        <v>LUCIANA MARIA MERGULHAO COELHO</v>
      </c>
      <c r="E51" s="5" t="str">
        <f>IF('[1]TCE - ANEXO III - Preencher'!F58="4 - Assistência Odontológica","2 - Outros Profissionais da Saúde",'[1]TCE - ANEXO II - Enviar TCE'!E48)</f>
        <v>2 - Outros Profissionais da Saúde</v>
      </c>
      <c r="F51" s="7" t="str">
        <f>'[1]TCE - ANEXO III - Preencher'!G58</f>
        <v>2236-05</v>
      </c>
      <c r="G51" s="8">
        <f>IF('[1]TCE - ANEXO III - Preencher'!H58="","",'[1]TCE - ANEXO III - Preencher'!H58)</f>
        <v>44013</v>
      </c>
      <c r="H51" s="9">
        <f>'[1]TCE - ANEXO III - Preencher'!I58</f>
        <v>32.869999999999997</v>
      </c>
      <c r="I51" s="9">
        <f>'[1]TCE - ANEXO III - Preencher'!J58</f>
        <v>262.93</v>
      </c>
      <c r="J51" s="9">
        <f>'[1]TCE - ANEXO III - Preencher'!K58</f>
        <v>0</v>
      </c>
      <c r="K51" s="10">
        <f>'[1]TCE - ANEXO III - Preencher'!L58</f>
        <v>0</v>
      </c>
      <c r="L51" s="10">
        <f>'[1]TCE - ANEXO III - Preencher'!M58</f>
        <v>0</v>
      </c>
      <c r="M51" s="10">
        <f t="shared" si="1"/>
        <v>0</v>
      </c>
      <c r="N51" s="10">
        <f>'[1]TCE - ANEXO III - Preencher'!O58</f>
        <v>0.39</v>
      </c>
      <c r="O51" s="10">
        <f>'[1]TCE - ANEXO III - Preencher'!P58</f>
        <v>0</v>
      </c>
      <c r="P51" s="11">
        <f t="shared" si="2"/>
        <v>0.39</v>
      </c>
      <c r="Q51" s="10">
        <f>'[1]TCE - ANEXO III - Preencher'!R58</f>
        <v>0</v>
      </c>
      <c r="R51" s="10">
        <f>'[1]TCE - ANEXO III - Preencher'!S58</f>
        <v>0</v>
      </c>
      <c r="S51" s="11">
        <f t="shared" si="3"/>
        <v>0</v>
      </c>
      <c r="T51" s="10">
        <f>'[1]TCE - ANEXO III - Preencher'!U58</f>
        <v>0</v>
      </c>
      <c r="U51" s="10">
        <f>'[1]TCE - ANEXO III - Preencher'!V58</f>
        <v>0</v>
      </c>
      <c r="V51" s="11">
        <f t="shared" si="4"/>
        <v>0</v>
      </c>
      <c r="W51" s="12" t="str">
        <f>IF('[1]TCE - ANEXO III - Preencher'!X58="","",'[1]TCE - ANEXO III - Preencher'!X58)</f>
        <v/>
      </c>
      <c r="X51" s="10">
        <f>'[1]TCE - ANEXO III - Preencher'!Y58</f>
        <v>0</v>
      </c>
      <c r="Y51" s="10">
        <f>'[1]TCE - ANEXO III - Preencher'!Z58</f>
        <v>0</v>
      </c>
      <c r="Z51" s="11">
        <f t="shared" si="5"/>
        <v>0</v>
      </c>
      <c r="AA51" s="12" t="str">
        <f>IF('[1]TCE - ANEXO III - Preencher'!AB58="","",'[1]TCE - ANEXO III - Preencher'!AB58)</f>
        <v/>
      </c>
      <c r="AB51" s="10">
        <f t="shared" si="0"/>
        <v>296.19</v>
      </c>
    </row>
    <row r="52" spans="1:28" s="1" customFormat="1" x14ac:dyDescent="0.2">
      <c r="A52" s="4">
        <f>IFERROR(VLOOKUP(B52,'[1]DADOS (OCULTAR)'!$P$3:$R$56,3,0),"")</f>
        <v>10894988000567</v>
      </c>
      <c r="B52" s="5" t="str">
        <f>'[1]TCE - ANEXO III - Preencher'!C59</f>
        <v>UPAE ARRUDA</v>
      </c>
      <c r="C52" s="15">
        <v>4416</v>
      </c>
      <c r="D52" s="6" t="str">
        <f>'[1]TCE - ANEXO III - Preencher'!E59</f>
        <v>LUCIANO SANTOS PINHEIRO DA SILVA</v>
      </c>
      <c r="E52" s="5" t="str">
        <f>IF('[1]TCE - ANEXO III - Preencher'!F59="4 - Assistência Odontológica","2 - Outros Profissionais da Saúde",'[1]TCE - ANEXO II - Enviar TCE'!E49)</f>
        <v>3 - Administrativo</v>
      </c>
      <c r="F52" s="7" t="str">
        <f>'[1]TCE - ANEXO III - Preencher'!G59</f>
        <v>5143-10</v>
      </c>
      <c r="G52" s="8">
        <f>IF('[1]TCE - ANEXO III - Preencher'!H59="","",'[1]TCE - ANEXO III - Preencher'!H59)</f>
        <v>44013</v>
      </c>
      <c r="H52" s="9">
        <f>'[1]TCE - ANEXO III - Preencher'!I59</f>
        <v>14.02</v>
      </c>
      <c r="I52" s="9">
        <f>'[1]TCE - ANEXO III - Preencher'!J59</f>
        <v>112.2</v>
      </c>
      <c r="J52" s="9">
        <f>'[1]TCE - ANEXO III - Preencher'!K59</f>
        <v>0</v>
      </c>
      <c r="K52" s="10">
        <f>'[1]TCE - ANEXO III - Preencher'!L59</f>
        <v>0</v>
      </c>
      <c r="L52" s="10">
        <f>'[1]TCE - ANEXO III - Preencher'!M59</f>
        <v>0</v>
      </c>
      <c r="M52" s="10">
        <f t="shared" si="1"/>
        <v>0</v>
      </c>
      <c r="N52" s="10">
        <f>'[1]TCE - ANEXO III - Preencher'!O59</f>
        <v>0.39</v>
      </c>
      <c r="O52" s="10">
        <f>'[1]TCE - ANEXO III - Preencher'!P59</f>
        <v>0</v>
      </c>
      <c r="P52" s="11">
        <f t="shared" si="2"/>
        <v>0.39</v>
      </c>
      <c r="Q52" s="10">
        <f>'[1]TCE - ANEXO III - Preencher'!R59</f>
        <v>0</v>
      </c>
      <c r="R52" s="10">
        <f>'[1]TCE - ANEXO III - Preencher'!S59</f>
        <v>0</v>
      </c>
      <c r="S52" s="11">
        <f t="shared" si="3"/>
        <v>0</v>
      </c>
      <c r="T52" s="10">
        <f>'[1]TCE - ANEXO III - Preencher'!U59</f>
        <v>0</v>
      </c>
      <c r="U52" s="10">
        <f>'[1]TCE - ANEXO III - Preencher'!V59</f>
        <v>0</v>
      </c>
      <c r="V52" s="11">
        <f t="shared" si="4"/>
        <v>0</v>
      </c>
      <c r="W52" s="12" t="str">
        <f>IF('[1]TCE - ANEXO III - Preencher'!X59="","",'[1]TCE - ANEXO III - Preencher'!X59)</f>
        <v/>
      </c>
      <c r="X52" s="10">
        <f>'[1]TCE - ANEXO III - Preencher'!Y59</f>
        <v>0</v>
      </c>
      <c r="Y52" s="10">
        <f>'[1]TCE - ANEXO III - Preencher'!Z59</f>
        <v>0</v>
      </c>
      <c r="Z52" s="11">
        <f t="shared" si="5"/>
        <v>0</v>
      </c>
      <c r="AA52" s="12" t="str">
        <f>IF('[1]TCE - ANEXO III - Preencher'!AB59="","",'[1]TCE - ANEXO III - Preencher'!AB59)</f>
        <v/>
      </c>
      <c r="AB52" s="10">
        <f t="shared" si="0"/>
        <v>126.61</v>
      </c>
    </row>
    <row r="53" spans="1:28" s="1" customFormat="1" x14ac:dyDescent="0.2">
      <c r="A53" s="4">
        <f>IFERROR(VLOOKUP(B53,'[1]DADOS (OCULTAR)'!$P$3:$R$56,3,0),"")</f>
        <v>10894988000567</v>
      </c>
      <c r="B53" s="5" t="str">
        <f>'[1]TCE - ANEXO III - Preencher'!C60</f>
        <v>UPAE ARRUDA</v>
      </c>
      <c r="C53" s="15">
        <v>7404</v>
      </c>
      <c r="D53" s="6" t="str">
        <f>'[1]TCE - ANEXO III - Preencher'!E60</f>
        <v>LUCIANO SOUZA DA SILVA</v>
      </c>
      <c r="E53" s="5" t="str">
        <f>IF('[1]TCE - ANEXO III - Preencher'!F60="4 - Assistência Odontológica","2 - Outros Profissionais da Saúde",'[1]TCE - ANEXO II - Enviar TCE'!E50)</f>
        <v>3 - Administrativo</v>
      </c>
      <c r="F53" s="7" t="str">
        <f>'[1]TCE - ANEXO III - Preencher'!G60</f>
        <v>2124-05</v>
      </c>
      <c r="G53" s="8">
        <f>IF('[1]TCE - ANEXO III - Preencher'!H60="","",'[1]TCE - ANEXO III - Preencher'!H60)</f>
        <v>44013</v>
      </c>
      <c r="H53" s="9">
        <f>'[1]TCE - ANEXO III - Preencher'!I60</f>
        <v>29.44</v>
      </c>
      <c r="I53" s="9">
        <f>'[1]TCE - ANEXO III - Preencher'!J60</f>
        <v>235.46</v>
      </c>
      <c r="J53" s="9">
        <f>'[1]TCE - ANEXO III - Preencher'!K60</f>
        <v>0</v>
      </c>
      <c r="K53" s="10">
        <f>'[1]TCE - ANEXO III - Preencher'!L60</f>
        <v>0</v>
      </c>
      <c r="L53" s="10">
        <f>'[1]TCE - ANEXO III - Preencher'!M60</f>
        <v>0</v>
      </c>
      <c r="M53" s="10">
        <f t="shared" si="1"/>
        <v>0</v>
      </c>
      <c r="N53" s="10">
        <f>'[1]TCE - ANEXO III - Preencher'!O60</f>
        <v>0.39</v>
      </c>
      <c r="O53" s="10">
        <f>'[1]TCE - ANEXO III - Preencher'!P60</f>
        <v>0</v>
      </c>
      <c r="P53" s="11">
        <f t="shared" si="2"/>
        <v>0.39</v>
      </c>
      <c r="Q53" s="10">
        <f>'[1]TCE - ANEXO III - Preencher'!R60</f>
        <v>216.1516</v>
      </c>
      <c r="R53" s="10">
        <f>'[1]TCE - ANEXO III - Preencher'!S60</f>
        <v>176.59</v>
      </c>
      <c r="S53" s="11">
        <f t="shared" si="3"/>
        <v>39.561599999999999</v>
      </c>
      <c r="T53" s="10">
        <f>'[1]TCE - ANEXO III - Preencher'!U60</f>
        <v>0</v>
      </c>
      <c r="U53" s="10">
        <f>'[1]TCE - ANEXO III - Preencher'!V60</f>
        <v>0</v>
      </c>
      <c r="V53" s="11">
        <f t="shared" si="4"/>
        <v>0</v>
      </c>
      <c r="W53" s="12" t="str">
        <f>IF('[1]TCE - ANEXO III - Preencher'!X60="","",'[1]TCE - ANEXO III - Preencher'!X60)</f>
        <v/>
      </c>
      <c r="X53" s="10">
        <f>'[1]TCE - ANEXO III - Preencher'!Y60</f>
        <v>0</v>
      </c>
      <c r="Y53" s="10">
        <f>'[1]TCE - ANEXO III - Preencher'!Z60</f>
        <v>0</v>
      </c>
      <c r="Z53" s="11">
        <f t="shared" si="5"/>
        <v>0</v>
      </c>
      <c r="AA53" s="12" t="str">
        <f>IF('[1]TCE - ANEXO III - Preencher'!AB60="","",'[1]TCE - ANEXO III - Preencher'!AB60)</f>
        <v/>
      </c>
      <c r="AB53" s="10">
        <f t="shared" si="0"/>
        <v>304.85160000000002</v>
      </c>
    </row>
    <row r="54" spans="1:28" s="1" customFormat="1" x14ac:dyDescent="0.2">
      <c r="A54" s="4">
        <f>IFERROR(VLOOKUP(B54,'[1]DADOS (OCULTAR)'!$P$3:$R$56,3,0),"")</f>
        <v>10894988000567</v>
      </c>
      <c r="B54" s="5" t="str">
        <f>'[1]TCE - ANEXO III - Preencher'!C61</f>
        <v>UPAE ARRUDA</v>
      </c>
      <c r="C54" s="15">
        <v>5417</v>
      </c>
      <c r="D54" s="6" t="str">
        <f>'[1]TCE - ANEXO III - Preencher'!E61</f>
        <v>MARCELL LINS MELO</v>
      </c>
      <c r="E54" s="5" t="str">
        <f>IF('[1]TCE - ANEXO III - Preencher'!F61="4 - Assistência Odontológica","2 - Outros Profissionais da Saúde",'[1]TCE - ANEXO II - Enviar TCE'!E51)</f>
        <v>1 - Médico</v>
      </c>
      <c r="F54" s="7" t="str">
        <f>'[1]TCE - ANEXO III - Preencher'!G61</f>
        <v>2251-25</v>
      </c>
      <c r="G54" s="8">
        <f>IF('[1]TCE - ANEXO III - Preencher'!H61="","",'[1]TCE - ANEXO III - Preencher'!H61)</f>
        <v>44013</v>
      </c>
      <c r="H54" s="9">
        <f>'[1]TCE - ANEXO III - Preencher'!I61</f>
        <v>60.59</v>
      </c>
      <c r="I54" s="9">
        <f>'[1]TCE - ANEXO III - Preencher'!J61</f>
        <v>484.72</v>
      </c>
      <c r="J54" s="9">
        <f>'[1]TCE - ANEXO III - Preencher'!K61</f>
        <v>0</v>
      </c>
      <c r="K54" s="10">
        <f>'[1]TCE - ANEXO III - Preencher'!L61</f>
        <v>0</v>
      </c>
      <c r="L54" s="10">
        <f>'[1]TCE - ANEXO III - Preencher'!M61</f>
        <v>0</v>
      </c>
      <c r="M54" s="10">
        <f t="shared" si="1"/>
        <v>0</v>
      </c>
      <c r="N54" s="10">
        <f>'[1]TCE - ANEXO III - Preencher'!O61</f>
        <v>6.2</v>
      </c>
      <c r="O54" s="10">
        <f>'[1]TCE - ANEXO III - Preencher'!P61</f>
        <v>0</v>
      </c>
      <c r="P54" s="11">
        <f t="shared" si="2"/>
        <v>6.2</v>
      </c>
      <c r="Q54" s="10">
        <f>'[1]TCE - ANEXO III - Preencher'!R61</f>
        <v>0</v>
      </c>
      <c r="R54" s="10">
        <f>'[1]TCE - ANEXO III - Preencher'!S61</f>
        <v>0</v>
      </c>
      <c r="S54" s="11">
        <f t="shared" si="3"/>
        <v>0</v>
      </c>
      <c r="T54" s="10">
        <f>'[1]TCE - ANEXO III - Preencher'!U61</f>
        <v>0</v>
      </c>
      <c r="U54" s="10">
        <f>'[1]TCE - ANEXO III - Preencher'!V61</f>
        <v>0</v>
      </c>
      <c r="V54" s="11">
        <f t="shared" si="4"/>
        <v>0</v>
      </c>
      <c r="W54" s="12" t="str">
        <f>IF('[1]TCE - ANEXO III - Preencher'!X61="","",'[1]TCE - ANEXO III - Preencher'!X61)</f>
        <v/>
      </c>
      <c r="X54" s="10">
        <f>'[1]TCE - ANEXO III - Preencher'!Y61</f>
        <v>0</v>
      </c>
      <c r="Y54" s="10">
        <f>'[1]TCE - ANEXO III - Preencher'!Z61</f>
        <v>0</v>
      </c>
      <c r="Z54" s="11">
        <f t="shared" si="5"/>
        <v>0</v>
      </c>
      <c r="AA54" s="12" t="str">
        <f>IF('[1]TCE - ANEXO III - Preencher'!AB61="","",'[1]TCE - ANEXO III - Preencher'!AB61)</f>
        <v/>
      </c>
      <c r="AB54" s="10">
        <f t="shared" si="0"/>
        <v>551.5100000000001</v>
      </c>
    </row>
    <row r="55" spans="1:28" s="1" customFormat="1" x14ac:dyDescent="0.2">
      <c r="A55" s="4">
        <f>IFERROR(VLOOKUP(B55,'[1]DADOS (OCULTAR)'!$P$3:$R$56,3,0),"")</f>
        <v>10894988000567</v>
      </c>
      <c r="B55" s="5" t="str">
        <f>'[1]TCE - ANEXO III - Preencher'!C62</f>
        <v>UPAE ARRUDA</v>
      </c>
      <c r="C55" s="15">
        <v>8474</v>
      </c>
      <c r="D55" s="6" t="str">
        <f>'[1]TCE - ANEXO III - Preencher'!E62</f>
        <v>MARIA EDUARDA OLIVEIRA LINS</v>
      </c>
      <c r="E55" s="5" t="str">
        <f>IF('[1]TCE - ANEXO III - Preencher'!F62="4 - Assistência Odontológica","2 - Outros Profissionais da Saúde",'[1]TCE - ANEXO II - Enviar TCE'!E52)</f>
        <v>2 - Outros Profissionais da Saúde</v>
      </c>
      <c r="F55" s="7" t="str">
        <f>'[1]TCE - ANEXO III - Preencher'!G62</f>
        <v>2235-05</v>
      </c>
      <c r="G55" s="8">
        <f>IF('[1]TCE - ANEXO III - Preencher'!H62="","",'[1]TCE - ANEXO III - Preencher'!H62)</f>
        <v>44013</v>
      </c>
      <c r="H55" s="9">
        <f>'[1]TCE - ANEXO III - Preencher'!I62</f>
        <v>40</v>
      </c>
      <c r="I55" s="9">
        <f>'[1]TCE - ANEXO III - Preencher'!J62</f>
        <v>320.02</v>
      </c>
      <c r="J55" s="9">
        <f>'[1]TCE - ANEXO III - Preencher'!K62</f>
        <v>0</v>
      </c>
      <c r="K55" s="10">
        <f>'[1]TCE - ANEXO III - Preencher'!L62</f>
        <v>0</v>
      </c>
      <c r="L55" s="10">
        <f>'[1]TCE - ANEXO III - Preencher'!M62</f>
        <v>0</v>
      </c>
      <c r="M55" s="10">
        <f t="shared" si="1"/>
        <v>0</v>
      </c>
      <c r="N55" s="10">
        <f>'[1]TCE - ANEXO III - Preencher'!O62</f>
        <v>1.56</v>
      </c>
      <c r="O55" s="10">
        <f>'[1]TCE - ANEXO III - Preencher'!P62</f>
        <v>0</v>
      </c>
      <c r="P55" s="11">
        <f t="shared" si="2"/>
        <v>1.56</v>
      </c>
      <c r="Q55" s="10">
        <f>'[1]TCE - ANEXO III - Preencher'!R62</f>
        <v>0</v>
      </c>
      <c r="R55" s="10">
        <f>'[1]TCE - ANEXO III - Preencher'!S62</f>
        <v>0</v>
      </c>
      <c r="S55" s="11">
        <f t="shared" si="3"/>
        <v>0</v>
      </c>
      <c r="T55" s="10">
        <f>'[1]TCE - ANEXO III - Preencher'!U62</f>
        <v>100</v>
      </c>
      <c r="U55" s="10">
        <f>'[1]TCE - ANEXO III - Preencher'!V62</f>
        <v>0</v>
      </c>
      <c r="V55" s="11">
        <f t="shared" si="4"/>
        <v>100</v>
      </c>
      <c r="W55" s="12" t="str">
        <f>IF('[1]TCE - ANEXO III - Preencher'!X62="","",'[1]TCE - ANEXO III - Preencher'!X62)</f>
        <v>AUXILIO CRECHE</v>
      </c>
      <c r="X55" s="10">
        <f>'[1]TCE - ANEXO III - Preencher'!Y62</f>
        <v>0</v>
      </c>
      <c r="Y55" s="10">
        <f>'[1]TCE - ANEXO III - Preencher'!Z62</f>
        <v>0</v>
      </c>
      <c r="Z55" s="11">
        <f t="shared" si="5"/>
        <v>0</v>
      </c>
      <c r="AA55" s="12" t="str">
        <f>IF('[1]TCE - ANEXO III - Preencher'!AB62="","",'[1]TCE - ANEXO III - Preencher'!AB62)</f>
        <v/>
      </c>
      <c r="AB55" s="10">
        <f t="shared" si="0"/>
        <v>461.58</v>
      </c>
    </row>
    <row r="56" spans="1:28" s="1" customFormat="1" x14ac:dyDescent="0.2">
      <c r="A56" s="4">
        <f>IFERROR(VLOOKUP(B56,'[1]DADOS (OCULTAR)'!$P$3:$R$56,3,0),"")</f>
        <v>10894988000567</v>
      </c>
      <c r="B56" s="5" t="str">
        <f>'[1]TCE - ANEXO III - Preencher'!C63</f>
        <v>UPAE ARRUDA</v>
      </c>
      <c r="C56" s="15">
        <v>2449</v>
      </c>
      <c r="D56" s="6" t="str">
        <f>'[1]TCE - ANEXO III - Preencher'!E63</f>
        <v>MARIA IRANEIDE DUARTE LIMA DE OLIVEIRA</v>
      </c>
      <c r="E56" s="5" t="str">
        <f>IF('[1]TCE - ANEXO III - Preencher'!F63="4 - Assistência Odontológica","2 - Outros Profissionais da Saúde",'[1]TCE - ANEXO II - Enviar TCE'!E53)</f>
        <v>3 - Administrativo</v>
      </c>
      <c r="F56" s="7" t="str">
        <f>'[1]TCE - ANEXO III - Preencher'!G63</f>
        <v>4110-05</v>
      </c>
      <c r="G56" s="8">
        <f>IF('[1]TCE - ANEXO III - Preencher'!H63="","",'[1]TCE - ANEXO III - Preencher'!H63)</f>
        <v>44013</v>
      </c>
      <c r="H56" s="9">
        <f>'[1]TCE - ANEXO III - Preencher'!I63</f>
        <v>12.55</v>
      </c>
      <c r="I56" s="9">
        <f>'[1]TCE - ANEXO III - Preencher'!J63</f>
        <v>100.33</v>
      </c>
      <c r="J56" s="9">
        <f>'[1]TCE - ANEXO III - Preencher'!K63</f>
        <v>0</v>
      </c>
      <c r="K56" s="10">
        <f>'[1]TCE - ANEXO III - Preencher'!L63</f>
        <v>0</v>
      </c>
      <c r="L56" s="10">
        <f>'[1]TCE - ANEXO III - Preencher'!M63</f>
        <v>0</v>
      </c>
      <c r="M56" s="10">
        <f t="shared" si="1"/>
        <v>0</v>
      </c>
      <c r="N56" s="10">
        <f>'[1]TCE - ANEXO III - Preencher'!O63</f>
        <v>0.39</v>
      </c>
      <c r="O56" s="10">
        <f>'[1]TCE - ANEXO III - Preencher'!P63</f>
        <v>0</v>
      </c>
      <c r="P56" s="11">
        <f t="shared" si="2"/>
        <v>0.39</v>
      </c>
      <c r="Q56" s="10">
        <f>'[1]TCE - ANEXO III - Preencher'!R63</f>
        <v>0</v>
      </c>
      <c r="R56" s="10">
        <f>'[1]TCE - ANEXO III - Preencher'!S63</f>
        <v>0</v>
      </c>
      <c r="S56" s="11">
        <f t="shared" si="3"/>
        <v>0</v>
      </c>
      <c r="T56" s="10">
        <f>'[1]TCE - ANEXO III - Preencher'!U63</f>
        <v>0</v>
      </c>
      <c r="U56" s="10">
        <f>'[1]TCE - ANEXO III - Preencher'!V63</f>
        <v>0</v>
      </c>
      <c r="V56" s="11">
        <f t="shared" si="4"/>
        <v>0</v>
      </c>
      <c r="W56" s="12" t="str">
        <f>IF('[1]TCE - ANEXO III - Preencher'!X63="","",'[1]TCE - ANEXO III - Preencher'!X63)</f>
        <v/>
      </c>
      <c r="X56" s="10">
        <f>'[1]TCE - ANEXO III - Preencher'!Y63</f>
        <v>0</v>
      </c>
      <c r="Y56" s="10">
        <f>'[1]TCE - ANEXO III - Preencher'!Z63</f>
        <v>0</v>
      </c>
      <c r="Z56" s="11">
        <f t="shared" si="5"/>
        <v>0</v>
      </c>
      <c r="AA56" s="12" t="str">
        <f>IF('[1]TCE - ANEXO III - Preencher'!AB63="","",'[1]TCE - ANEXO III - Preencher'!AB63)</f>
        <v/>
      </c>
      <c r="AB56" s="10">
        <f t="shared" si="0"/>
        <v>113.27</v>
      </c>
    </row>
    <row r="57" spans="1:28" s="1" customFormat="1" x14ac:dyDescent="0.2">
      <c r="A57" s="4">
        <f>IFERROR(VLOOKUP(B57,'[1]DADOS (OCULTAR)'!$P$3:$R$56,3,0),"")</f>
        <v>10894988000567</v>
      </c>
      <c r="B57" s="5" t="str">
        <f>'[1]TCE - ANEXO III - Preencher'!C64</f>
        <v>UPAE ARRUDA</v>
      </c>
      <c r="C57" s="15">
        <v>453</v>
      </c>
      <c r="D57" s="6" t="str">
        <f>'[1]TCE - ANEXO III - Preencher'!E64</f>
        <v>MARLISE LUCIA NADLER DA SILVA</v>
      </c>
      <c r="E57" s="5" t="str">
        <f>IF('[1]TCE - ANEXO III - Preencher'!F64="4 - Assistência Odontológica","2 - Outros Profissionais da Saúde",'[1]TCE - ANEXO II - Enviar TCE'!E54)</f>
        <v>3 - Administrativo</v>
      </c>
      <c r="F57" s="7" t="str">
        <f>'[1]TCE - ANEXO III - Preencher'!G64</f>
        <v>2611-10</v>
      </c>
      <c r="G57" s="8">
        <f>IF('[1]TCE - ANEXO III - Preencher'!H64="","",'[1]TCE - ANEXO III - Preencher'!H64)</f>
        <v>44013</v>
      </c>
      <c r="H57" s="9">
        <f>'[1]TCE - ANEXO III - Preencher'!I64</f>
        <v>21.99</v>
      </c>
      <c r="I57" s="9">
        <f>'[1]TCE - ANEXO III - Preencher'!J64</f>
        <v>175.87</v>
      </c>
      <c r="J57" s="9">
        <f>'[1]TCE - ANEXO III - Preencher'!K64</f>
        <v>0</v>
      </c>
      <c r="K57" s="10">
        <f>'[1]TCE - ANEXO III - Preencher'!L64</f>
        <v>0</v>
      </c>
      <c r="L57" s="10">
        <f>'[1]TCE - ANEXO III - Preencher'!M64</f>
        <v>0</v>
      </c>
      <c r="M57" s="10">
        <f t="shared" si="1"/>
        <v>0</v>
      </c>
      <c r="N57" s="10">
        <f>'[1]TCE - ANEXO III - Preencher'!O64</f>
        <v>0.39</v>
      </c>
      <c r="O57" s="10">
        <f>'[1]TCE - ANEXO III - Preencher'!P64</f>
        <v>0</v>
      </c>
      <c r="P57" s="11">
        <f t="shared" si="2"/>
        <v>0.39</v>
      </c>
      <c r="Q57" s="10">
        <f>'[1]TCE - ANEXO III - Preencher'!R64</f>
        <v>0</v>
      </c>
      <c r="R57" s="10">
        <f>'[1]TCE - ANEXO III - Preencher'!S64</f>
        <v>0</v>
      </c>
      <c r="S57" s="11">
        <f t="shared" si="3"/>
        <v>0</v>
      </c>
      <c r="T57" s="10">
        <f>'[1]TCE - ANEXO III - Preencher'!U64</f>
        <v>0</v>
      </c>
      <c r="U57" s="10">
        <f>'[1]TCE - ANEXO III - Preencher'!V64</f>
        <v>0</v>
      </c>
      <c r="V57" s="11">
        <f t="shared" si="4"/>
        <v>0</v>
      </c>
      <c r="W57" s="12" t="str">
        <f>IF('[1]TCE - ANEXO III - Preencher'!X64="","",'[1]TCE - ANEXO III - Preencher'!X64)</f>
        <v/>
      </c>
      <c r="X57" s="10">
        <f>'[1]TCE - ANEXO III - Preencher'!Y64</f>
        <v>0</v>
      </c>
      <c r="Y57" s="10">
        <f>'[1]TCE - ANEXO III - Preencher'!Z64</f>
        <v>0</v>
      </c>
      <c r="Z57" s="11">
        <f t="shared" si="5"/>
        <v>0</v>
      </c>
      <c r="AA57" s="12" t="str">
        <f>IF('[1]TCE - ANEXO III - Preencher'!AB64="","",'[1]TCE - ANEXO III - Preencher'!AB64)</f>
        <v/>
      </c>
      <c r="AB57" s="10">
        <f t="shared" si="0"/>
        <v>198.25</v>
      </c>
    </row>
    <row r="58" spans="1:28" s="1" customFormat="1" x14ac:dyDescent="0.2">
      <c r="A58" s="4">
        <f>IFERROR(VLOOKUP(B58,'[1]DADOS (OCULTAR)'!$P$3:$R$56,3,0),"")</f>
        <v>10894988000567</v>
      </c>
      <c r="B58" s="5" t="str">
        <f>'[1]TCE - ANEXO III - Preencher'!C65</f>
        <v>UPAE ARRUDA</v>
      </c>
      <c r="C58" s="15">
        <v>8472</v>
      </c>
      <c r="D58" s="6" t="str">
        <f>'[1]TCE - ANEXO III - Preencher'!E65</f>
        <v>MERCIA SANTOS DE MELO SANTANA</v>
      </c>
      <c r="E58" s="5" t="str">
        <f>IF('[1]TCE - ANEXO III - Preencher'!F65="4 - Assistência Odontológica","2 - Outros Profissionais da Saúde",'[1]TCE - ANEXO II - Enviar TCE'!E55)</f>
        <v>1 - Médico</v>
      </c>
      <c r="F58" s="7" t="str">
        <f>'[1]TCE - ANEXO III - Preencher'!G65</f>
        <v>2251-20</v>
      </c>
      <c r="G58" s="8">
        <f>IF('[1]TCE - ANEXO III - Preencher'!H65="","",'[1]TCE - ANEXO III - Preencher'!H65)</f>
        <v>44013</v>
      </c>
      <c r="H58" s="9">
        <f>'[1]TCE - ANEXO III - Preencher'!I65</f>
        <v>60.6</v>
      </c>
      <c r="I58" s="9">
        <f>'[1]TCE - ANEXO III - Preencher'!J65</f>
        <v>484.73</v>
      </c>
      <c r="J58" s="9">
        <f>'[1]TCE - ANEXO III - Preencher'!K65</f>
        <v>0</v>
      </c>
      <c r="K58" s="10">
        <f>'[1]TCE - ANEXO III - Preencher'!L65</f>
        <v>0</v>
      </c>
      <c r="L58" s="10">
        <f>'[1]TCE - ANEXO III - Preencher'!M65</f>
        <v>0</v>
      </c>
      <c r="M58" s="10">
        <f t="shared" si="1"/>
        <v>0</v>
      </c>
      <c r="N58" s="10">
        <f>'[1]TCE - ANEXO III - Preencher'!O65</f>
        <v>6.2</v>
      </c>
      <c r="O58" s="10">
        <f>'[1]TCE - ANEXO III - Preencher'!P65</f>
        <v>0</v>
      </c>
      <c r="P58" s="11">
        <f t="shared" si="2"/>
        <v>6.2</v>
      </c>
      <c r="Q58" s="10">
        <f>'[1]TCE - ANEXO III - Preencher'!R65</f>
        <v>0</v>
      </c>
      <c r="R58" s="10">
        <f>'[1]TCE - ANEXO III - Preencher'!S65</f>
        <v>0</v>
      </c>
      <c r="S58" s="11">
        <f t="shared" si="3"/>
        <v>0</v>
      </c>
      <c r="T58" s="10">
        <f>'[1]TCE - ANEXO III - Preencher'!U65</f>
        <v>0</v>
      </c>
      <c r="U58" s="10">
        <f>'[1]TCE - ANEXO III - Preencher'!V65</f>
        <v>0</v>
      </c>
      <c r="V58" s="11">
        <f t="shared" si="4"/>
        <v>0</v>
      </c>
      <c r="W58" s="12" t="str">
        <f>IF('[1]TCE - ANEXO III - Preencher'!X65="","",'[1]TCE - ANEXO III - Preencher'!X65)</f>
        <v/>
      </c>
      <c r="X58" s="10">
        <f>'[1]TCE - ANEXO III - Preencher'!Y65</f>
        <v>0</v>
      </c>
      <c r="Y58" s="10">
        <f>'[1]TCE - ANEXO III - Preencher'!Z65</f>
        <v>0</v>
      </c>
      <c r="Z58" s="11">
        <f t="shared" si="5"/>
        <v>0</v>
      </c>
      <c r="AA58" s="12" t="str">
        <f>IF('[1]TCE - ANEXO III - Preencher'!AB65="","",'[1]TCE - ANEXO III - Preencher'!AB65)</f>
        <v/>
      </c>
      <c r="AB58" s="10">
        <f t="shared" si="0"/>
        <v>551.53000000000009</v>
      </c>
    </row>
    <row r="59" spans="1:28" s="1" customFormat="1" x14ac:dyDescent="0.2">
      <c r="A59" s="4">
        <f>IFERROR(VLOOKUP(B59,'[1]DADOS (OCULTAR)'!$P$3:$R$56,3,0),"")</f>
        <v>10894988000567</v>
      </c>
      <c r="B59" s="5" t="str">
        <f>'[1]TCE - ANEXO III - Preencher'!C66</f>
        <v>UPAE ARRUDA</v>
      </c>
      <c r="C59" s="15">
        <v>8490</v>
      </c>
      <c r="D59" s="6" t="str">
        <f>'[1]TCE - ANEXO III - Preencher'!E66</f>
        <v>MICHELI LUANA BARBOSA DA SILVA CARVALHO</v>
      </c>
      <c r="E59" s="5" t="str">
        <f>IF('[1]TCE - ANEXO III - Preencher'!F66="4 - Assistência Odontológica","2 - Outros Profissionais da Saúde",'[1]TCE - ANEXO II - Enviar TCE'!E56)</f>
        <v>3 - Administrativo</v>
      </c>
      <c r="F59" s="7" t="str">
        <f>'[1]TCE - ANEXO III - Preencher'!G66</f>
        <v>4101-05</v>
      </c>
      <c r="G59" s="8">
        <f>IF('[1]TCE - ANEXO III - Preencher'!H66="","",'[1]TCE - ANEXO III - Preencher'!H66)</f>
        <v>44013</v>
      </c>
      <c r="H59" s="9">
        <f>'[1]TCE - ANEXO III - Preencher'!I66</f>
        <v>41.22</v>
      </c>
      <c r="I59" s="9">
        <f>'[1]TCE - ANEXO III - Preencher'!J66</f>
        <v>329.81</v>
      </c>
      <c r="J59" s="9">
        <f>'[1]TCE - ANEXO III - Preencher'!K66</f>
        <v>0</v>
      </c>
      <c r="K59" s="10">
        <f>'[1]TCE - ANEXO III - Preencher'!L66</f>
        <v>0</v>
      </c>
      <c r="L59" s="10">
        <f>'[1]TCE - ANEXO III - Preencher'!M66</f>
        <v>0</v>
      </c>
      <c r="M59" s="10">
        <f t="shared" si="1"/>
        <v>0</v>
      </c>
      <c r="N59" s="10">
        <f>'[1]TCE - ANEXO III - Preencher'!O66</f>
        <v>0.39</v>
      </c>
      <c r="O59" s="10">
        <f>'[1]TCE - ANEXO III - Preencher'!P66</f>
        <v>0</v>
      </c>
      <c r="P59" s="11">
        <f t="shared" si="2"/>
        <v>0.39</v>
      </c>
      <c r="Q59" s="10">
        <f>'[1]TCE - ANEXO III - Preencher'!R66</f>
        <v>0</v>
      </c>
      <c r="R59" s="10">
        <f>'[1]TCE - ANEXO III - Preencher'!S66</f>
        <v>0</v>
      </c>
      <c r="S59" s="11">
        <f t="shared" si="3"/>
        <v>0</v>
      </c>
      <c r="T59" s="10">
        <f>'[1]TCE - ANEXO III - Preencher'!U66</f>
        <v>0</v>
      </c>
      <c r="U59" s="10">
        <f>'[1]TCE - ANEXO III - Preencher'!V66</f>
        <v>0</v>
      </c>
      <c r="V59" s="11">
        <f t="shared" si="4"/>
        <v>0</v>
      </c>
      <c r="W59" s="12" t="str">
        <f>IF('[1]TCE - ANEXO III - Preencher'!X66="","",'[1]TCE - ANEXO III - Preencher'!X66)</f>
        <v/>
      </c>
      <c r="X59" s="10">
        <f>'[1]TCE - ANEXO III - Preencher'!Y66</f>
        <v>0</v>
      </c>
      <c r="Y59" s="10">
        <f>'[1]TCE - ANEXO III - Preencher'!Z66</f>
        <v>0</v>
      </c>
      <c r="Z59" s="11">
        <f t="shared" si="5"/>
        <v>0</v>
      </c>
      <c r="AA59" s="12" t="str">
        <f>IF('[1]TCE - ANEXO III - Preencher'!AB66="","",'[1]TCE - ANEXO III - Preencher'!AB66)</f>
        <v/>
      </c>
      <c r="AB59" s="10">
        <f t="shared" si="0"/>
        <v>371.41999999999996</v>
      </c>
    </row>
    <row r="60" spans="1:28" s="1" customFormat="1" x14ac:dyDescent="0.2">
      <c r="A60" s="4">
        <f>IFERROR(VLOOKUP(B60,'[1]DADOS (OCULTAR)'!$P$3:$R$56,3,0),"")</f>
        <v>10894988000567</v>
      </c>
      <c r="B60" s="5" t="str">
        <f>'[1]TCE - ANEXO III - Preencher'!C67</f>
        <v>UPAE ARRUDA</v>
      </c>
      <c r="C60" s="15">
        <v>5434</v>
      </c>
      <c r="D60" s="6" t="str">
        <f>'[1]TCE - ANEXO III - Preencher'!E67</f>
        <v>PAULO BATISTA DA SILVA</v>
      </c>
      <c r="E60" s="5" t="str">
        <f>IF('[1]TCE - ANEXO III - Preencher'!F67="4 - Assistência Odontológica","2 - Outros Profissionais da Saúde",'[1]TCE - ANEXO II - Enviar TCE'!E57)</f>
        <v>3 - Administrativo</v>
      </c>
      <c r="F60" s="7" t="str">
        <f>'[1]TCE - ANEXO III - Preencher'!G67</f>
        <v>5143-20</v>
      </c>
      <c r="G60" s="8">
        <f>IF('[1]TCE - ANEXO III - Preencher'!H67="","",'[1]TCE - ANEXO III - Preencher'!H67)</f>
        <v>44013</v>
      </c>
      <c r="H60" s="9">
        <f>'[1]TCE - ANEXO III - Preencher'!I67</f>
        <v>14</v>
      </c>
      <c r="I60" s="9">
        <f>'[1]TCE - ANEXO III - Preencher'!J67</f>
        <v>111.95</v>
      </c>
      <c r="J60" s="9">
        <f>'[1]TCE - ANEXO III - Preencher'!K67</f>
        <v>0</v>
      </c>
      <c r="K60" s="10">
        <f>'[1]TCE - ANEXO III - Preencher'!L67</f>
        <v>0</v>
      </c>
      <c r="L60" s="10">
        <f>'[1]TCE - ANEXO III - Preencher'!M67</f>
        <v>0</v>
      </c>
      <c r="M60" s="10">
        <f t="shared" si="1"/>
        <v>0</v>
      </c>
      <c r="N60" s="10">
        <f>'[1]TCE - ANEXO III - Preencher'!O67</f>
        <v>0.39</v>
      </c>
      <c r="O60" s="10">
        <f>'[1]TCE - ANEXO III - Preencher'!P67</f>
        <v>0</v>
      </c>
      <c r="P60" s="11">
        <f t="shared" si="2"/>
        <v>0.39</v>
      </c>
      <c r="Q60" s="10">
        <f>'[1]TCE - ANEXO III - Preencher'!R67</f>
        <v>360.15159999999997</v>
      </c>
      <c r="R60" s="10">
        <f>'[1]TCE - ANEXO III - Preencher'!S67</f>
        <v>0</v>
      </c>
      <c r="S60" s="11">
        <f t="shared" si="3"/>
        <v>360.15159999999997</v>
      </c>
      <c r="T60" s="10">
        <f>'[1]TCE - ANEXO III - Preencher'!U67</f>
        <v>0</v>
      </c>
      <c r="U60" s="10">
        <f>'[1]TCE - ANEXO III - Preencher'!V67</f>
        <v>0</v>
      </c>
      <c r="V60" s="11">
        <f t="shared" si="4"/>
        <v>0</v>
      </c>
      <c r="W60" s="12" t="str">
        <f>IF('[1]TCE - ANEXO III - Preencher'!X67="","",'[1]TCE - ANEXO III - Preencher'!X67)</f>
        <v/>
      </c>
      <c r="X60" s="10">
        <f>'[1]TCE - ANEXO III - Preencher'!Y67</f>
        <v>0</v>
      </c>
      <c r="Y60" s="10">
        <f>'[1]TCE - ANEXO III - Preencher'!Z67</f>
        <v>0</v>
      </c>
      <c r="Z60" s="11">
        <f t="shared" si="5"/>
        <v>0</v>
      </c>
      <c r="AA60" s="12" t="str">
        <f>IF('[1]TCE - ANEXO III - Preencher'!AB67="","",'[1]TCE - ANEXO III - Preencher'!AB67)</f>
        <v/>
      </c>
      <c r="AB60" s="10">
        <f t="shared" si="0"/>
        <v>486.49159999999995</v>
      </c>
    </row>
    <row r="61" spans="1:28" s="1" customFormat="1" x14ac:dyDescent="0.2">
      <c r="A61" s="4">
        <f>IFERROR(VLOOKUP(B61,'[1]DADOS (OCULTAR)'!$P$3:$R$56,3,0),"")</f>
        <v>10894988000567</v>
      </c>
      <c r="B61" s="5" t="str">
        <f>'[1]TCE - ANEXO III - Preencher'!C68</f>
        <v>UPAE ARRUDA</v>
      </c>
      <c r="C61" s="15">
        <v>5426</v>
      </c>
      <c r="D61" s="6" t="str">
        <f>'[1]TCE - ANEXO III - Preencher'!E68</f>
        <v>RALPH ANDRADE GONCALVES</v>
      </c>
      <c r="E61" s="5" t="str">
        <f>IF('[1]TCE - ANEXO III - Preencher'!F68="4 - Assistência Odontológica","2 - Outros Profissionais da Saúde",'[1]TCE - ANEXO II - Enviar TCE'!E58)</f>
        <v>3 - Administrativo</v>
      </c>
      <c r="F61" s="7" t="str">
        <f>'[1]TCE - ANEXO III - Preencher'!G68</f>
        <v>4101-05</v>
      </c>
      <c r="G61" s="8">
        <f>IF('[1]TCE - ANEXO III - Preencher'!H68="","",'[1]TCE - ANEXO III - Preencher'!H68)</f>
        <v>44013</v>
      </c>
      <c r="H61" s="9">
        <f>'[1]TCE - ANEXO III - Preencher'!I68</f>
        <v>21.03</v>
      </c>
      <c r="I61" s="9">
        <f>'[1]TCE - ANEXO III - Preencher'!J68</f>
        <v>168.28</v>
      </c>
      <c r="J61" s="9">
        <f>'[1]TCE - ANEXO III - Preencher'!K68</f>
        <v>0</v>
      </c>
      <c r="K61" s="10">
        <f>'[1]TCE - ANEXO III - Preencher'!L68</f>
        <v>0</v>
      </c>
      <c r="L61" s="10">
        <f>'[1]TCE - ANEXO III - Preencher'!M68</f>
        <v>0</v>
      </c>
      <c r="M61" s="10">
        <f t="shared" si="1"/>
        <v>0</v>
      </c>
      <c r="N61" s="10">
        <f>'[1]TCE - ANEXO III - Preencher'!O68</f>
        <v>0.39</v>
      </c>
      <c r="O61" s="10">
        <f>'[1]TCE - ANEXO III - Preencher'!P68</f>
        <v>0</v>
      </c>
      <c r="P61" s="11">
        <f t="shared" si="2"/>
        <v>0.39</v>
      </c>
      <c r="Q61" s="10">
        <f>'[1]TCE - ANEXO III - Preencher'!R68</f>
        <v>360.15159999999997</v>
      </c>
      <c r="R61" s="10">
        <f>'[1]TCE - ANEXO III - Preencher'!S68</f>
        <v>98.93</v>
      </c>
      <c r="S61" s="11">
        <f t="shared" si="3"/>
        <v>261.22159999999997</v>
      </c>
      <c r="T61" s="10">
        <f>'[1]TCE - ANEXO III - Preencher'!U68</f>
        <v>0</v>
      </c>
      <c r="U61" s="10">
        <f>'[1]TCE - ANEXO III - Preencher'!V68</f>
        <v>0</v>
      </c>
      <c r="V61" s="11">
        <f t="shared" si="4"/>
        <v>0</v>
      </c>
      <c r="W61" s="12" t="str">
        <f>IF('[1]TCE - ANEXO III - Preencher'!X68="","",'[1]TCE - ANEXO III - Preencher'!X68)</f>
        <v/>
      </c>
      <c r="X61" s="10">
        <f>'[1]TCE - ANEXO III - Preencher'!Y68</f>
        <v>0</v>
      </c>
      <c r="Y61" s="10">
        <f>'[1]TCE - ANEXO III - Preencher'!Z68</f>
        <v>0</v>
      </c>
      <c r="Z61" s="11">
        <f t="shared" si="5"/>
        <v>0</v>
      </c>
      <c r="AA61" s="12" t="str">
        <f>IF('[1]TCE - ANEXO III - Preencher'!AB68="","",'[1]TCE - ANEXO III - Preencher'!AB68)</f>
        <v/>
      </c>
      <c r="AB61" s="10">
        <f t="shared" si="0"/>
        <v>450.92159999999996</v>
      </c>
    </row>
    <row r="62" spans="1:28" s="1" customFormat="1" x14ac:dyDescent="0.2">
      <c r="A62" s="4">
        <f>IFERROR(VLOOKUP(B62,'[1]DADOS (OCULTAR)'!$P$3:$R$56,3,0),"")</f>
        <v>10894988000567</v>
      </c>
      <c r="B62" s="5" t="str">
        <f>'[1]TCE - ANEXO III - Preencher'!C69</f>
        <v>UPAE ARRUDA</v>
      </c>
      <c r="C62" s="15">
        <v>8456</v>
      </c>
      <c r="D62" s="6" t="str">
        <f>'[1]TCE - ANEXO III - Preencher'!E69</f>
        <v>ROSANGELA DO CARMO MEDEIROS</v>
      </c>
      <c r="E62" s="5" t="str">
        <f>IF('[1]TCE - ANEXO III - Preencher'!F69="4 - Assistência Odontológica","2 - Outros Profissionais da Saúde",'[1]TCE - ANEXO II - Enviar TCE'!E59)</f>
        <v>3 - Administrativo</v>
      </c>
      <c r="F62" s="7" t="str">
        <f>'[1]TCE - ANEXO III - Preencher'!G69</f>
        <v>4110-05</v>
      </c>
      <c r="G62" s="8">
        <f>IF('[1]TCE - ANEXO III - Preencher'!H69="","",'[1]TCE - ANEXO III - Preencher'!H69)</f>
        <v>44013</v>
      </c>
      <c r="H62" s="9">
        <f>'[1]TCE - ANEXO III - Preencher'!I69</f>
        <v>13.39</v>
      </c>
      <c r="I62" s="9">
        <f>'[1]TCE - ANEXO III - Preencher'!J69</f>
        <v>107.08</v>
      </c>
      <c r="J62" s="9">
        <f>'[1]TCE - ANEXO III - Preencher'!K69</f>
        <v>0</v>
      </c>
      <c r="K62" s="10">
        <f>'[1]TCE - ANEXO III - Preencher'!L69</f>
        <v>0</v>
      </c>
      <c r="L62" s="10">
        <f>'[1]TCE - ANEXO III - Preencher'!M69</f>
        <v>0</v>
      </c>
      <c r="M62" s="10">
        <f t="shared" si="1"/>
        <v>0</v>
      </c>
      <c r="N62" s="10">
        <f>'[1]TCE - ANEXO III - Preencher'!O69</f>
        <v>0.39</v>
      </c>
      <c r="O62" s="10">
        <f>'[1]TCE - ANEXO III - Preencher'!P69</f>
        <v>0</v>
      </c>
      <c r="P62" s="11">
        <f t="shared" si="2"/>
        <v>0.39</v>
      </c>
      <c r="Q62" s="10">
        <f>'[1]TCE - ANEXO III - Preencher'!R69</f>
        <v>0</v>
      </c>
      <c r="R62" s="10">
        <f>'[1]TCE - ANEXO III - Preencher'!S69</f>
        <v>0</v>
      </c>
      <c r="S62" s="11">
        <f t="shared" si="3"/>
        <v>0</v>
      </c>
      <c r="T62" s="10">
        <f>'[1]TCE - ANEXO III - Preencher'!U69</f>
        <v>0</v>
      </c>
      <c r="U62" s="10">
        <f>'[1]TCE - ANEXO III - Preencher'!V69</f>
        <v>0</v>
      </c>
      <c r="V62" s="11">
        <f t="shared" si="4"/>
        <v>0</v>
      </c>
      <c r="W62" s="12" t="str">
        <f>IF('[1]TCE - ANEXO III - Preencher'!X69="","",'[1]TCE - ANEXO III - Preencher'!X69)</f>
        <v/>
      </c>
      <c r="X62" s="10">
        <f>'[1]TCE - ANEXO III - Preencher'!Y69</f>
        <v>0</v>
      </c>
      <c r="Y62" s="10">
        <f>'[1]TCE - ANEXO III - Preencher'!Z69</f>
        <v>0</v>
      </c>
      <c r="Z62" s="11">
        <f t="shared" si="5"/>
        <v>0</v>
      </c>
      <c r="AA62" s="12" t="str">
        <f>IF('[1]TCE - ANEXO III - Preencher'!AB69="","",'[1]TCE - ANEXO III - Preencher'!AB69)</f>
        <v/>
      </c>
      <c r="AB62" s="10">
        <f t="shared" si="0"/>
        <v>120.86</v>
      </c>
    </row>
    <row r="63" spans="1:28" s="1" customFormat="1" x14ac:dyDescent="0.2">
      <c r="A63" s="4">
        <f>IFERROR(VLOOKUP(B63,'[1]DADOS (OCULTAR)'!$P$3:$R$56,3,0),"")</f>
        <v>10894988000567</v>
      </c>
      <c r="B63" s="5" t="str">
        <f>'[1]TCE - ANEXO III - Preencher'!C70</f>
        <v>UPAE ARRUDA</v>
      </c>
      <c r="C63" s="15">
        <v>3499</v>
      </c>
      <c r="D63" s="6" t="str">
        <f>'[1]TCE - ANEXO III - Preencher'!E70</f>
        <v>SANDRO ALVES DA HORA</v>
      </c>
      <c r="E63" s="5" t="str">
        <f>IF('[1]TCE - ANEXO III - Preencher'!F70="4 - Assistência Odontológica","2 - Outros Profissionais da Saúde",'[1]TCE - ANEXO II - Enviar TCE'!E60)</f>
        <v>3 - Administrativo</v>
      </c>
      <c r="F63" s="7" t="str">
        <f>'[1]TCE - ANEXO III - Preencher'!G70</f>
        <v>4110-10</v>
      </c>
      <c r="G63" s="8">
        <f>IF('[1]TCE - ANEXO III - Preencher'!H70="","",'[1]TCE - ANEXO III - Preencher'!H70)</f>
        <v>44013</v>
      </c>
      <c r="H63" s="9">
        <f>'[1]TCE - ANEXO III - Preencher'!I70</f>
        <v>18.47</v>
      </c>
      <c r="I63" s="9">
        <f>'[1]TCE - ANEXO III - Preencher'!J70</f>
        <v>147.76</v>
      </c>
      <c r="J63" s="9">
        <f>'[1]TCE - ANEXO III - Preencher'!K70</f>
        <v>0</v>
      </c>
      <c r="K63" s="10">
        <f>'[1]TCE - ANEXO III - Preencher'!L70</f>
        <v>0</v>
      </c>
      <c r="L63" s="10">
        <f>'[1]TCE - ANEXO III - Preencher'!M70</f>
        <v>0</v>
      </c>
      <c r="M63" s="10">
        <f t="shared" si="1"/>
        <v>0</v>
      </c>
      <c r="N63" s="10">
        <f>'[1]TCE - ANEXO III - Preencher'!O70</f>
        <v>0.39</v>
      </c>
      <c r="O63" s="10">
        <f>'[1]TCE - ANEXO III - Preencher'!P70</f>
        <v>0</v>
      </c>
      <c r="P63" s="11">
        <f t="shared" si="2"/>
        <v>0.39</v>
      </c>
      <c r="Q63" s="10">
        <f>'[1]TCE - ANEXO III - Preencher'!R70</f>
        <v>0</v>
      </c>
      <c r="R63" s="10">
        <f>'[1]TCE - ANEXO III - Preencher'!S70</f>
        <v>0</v>
      </c>
      <c r="S63" s="11">
        <f t="shared" si="3"/>
        <v>0</v>
      </c>
      <c r="T63" s="10">
        <f>'[1]TCE - ANEXO III - Preencher'!U70</f>
        <v>0</v>
      </c>
      <c r="U63" s="10">
        <f>'[1]TCE - ANEXO III - Preencher'!V70</f>
        <v>0</v>
      </c>
      <c r="V63" s="11">
        <f t="shared" si="4"/>
        <v>0</v>
      </c>
      <c r="W63" s="12" t="str">
        <f>IF('[1]TCE - ANEXO III - Preencher'!X70="","",'[1]TCE - ANEXO III - Preencher'!X70)</f>
        <v/>
      </c>
      <c r="X63" s="10">
        <f>'[1]TCE - ANEXO III - Preencher'!Y70</f>
        <v>0</v>
      </c>
      <c r="Y63" s="10">
        <f>'[1]TCE - ANEXO III - Preencher'!Z70</f>
        <v>0</v>
      </c>
      <c r="Z63" s="11">
        <f t="shared" si="5"/>
        <v>0</v>
      </c>
      <c r="AA63" s="12" t="str">
        <f>IF('[1]TCE - ANEXO III - Preencher'!AB70="","",'[1]TCE - ANEXO III - Preencher'!AB70)</f>
        <v/>
      </c>
      <c r="AB63" s="10">
        <f t="shared" si="0"/>
        <v>166.61999999999998</v>
      </c>
    </row>
    <row r="64" spans="1:28" s="1" customFormat="1" x14ac:dyDescent="0.2">
      <c r="A64" s="4">
        <f>IFERROR(VLOOKUP(B64,'[1]DADOS (OCULTAR)'!$P$3:$R$56,3,0),"")</f>
        <v>10894988000567</v>
      </c>
      <c r="B64" s="5" t="str">
        <f>'[1]TCE - ANEXO III - Preencher'!C71</f>
        <v>UPAE ARRUDA</v>
      </c>
      <c r="C64" s="15">
        <v>414</v>
      </c>
      <c r="D64" s="6" t="str">
        <f>'[1]TCE - ANEXO III - Preencher'!E71</f>
        <v>SILVIA ISABEL PEREIRA MARQUES</v>
      </c>
      <c r="E64" s="5" t="str">
        <f>IF('[1]TCE - ANEXO III - Preencher'!F71="4 - Assistência Odontológica","2 - Outros Profissionais da Saúde",'[1]TCE - ANEXO II - Enviar TCE'!E61)</f>
        <v>3 - Administrativo</v>
      </c>
      <c r="F64" s="7" t="str">
        <f>'[1]TCE - ANEXO III - Preencher'!G71</f>
        <v>4110-10</v>
      </c>
      <c r="G64" s="8">
        <f>IF('[1]TCE - ANEXO III - Preencher'!H71="","",'[1]TCE - ANEXO III - Preencher'!H71)</f>
        <v>44013</v>
      </c>
      <c r="H64" s="9">
        <f>'[1]TCE - ANEXO III - Preencher'!I71</f>
        <v>14.28</v>
      </c>
      <c r="I64" s="9">
        <f>'[1]TCE - ANEXO III - Preencher'!J71</f>
        <v>114.31</v>
      </c>
      <c r="J64" s="9">
        <f>'[1]TCE - ANEXO III - Preencher'!K71</f>
        <v>0</v>
      </c>
      <c r="K64" s="10">
        <f>'[1]TCE - ANEXO III - Preencher'!L71</f>
        <v>0</v>
      </c>
      <c r="L64" s="10">
        <f>'[1]TCE - ANEXO III - Preencher'!M71</f>
        <v>0</v>
      </c>
      <c r="M64" s="10">
        <f t="shared" si="1"/>
        <v>0</v>
      </c>
      <c r="N64" s="10">
        <f>'[1]TCE - ANEXO III - Preencher'!O71</f>
        <v>0.39</v>
      </c>
      <c r="O64" s="10">
        <f>'[1]TCE - ANEXO III - Preencher'!P71</f>
        <v>0</v>
      </c>
      <c r="P64" s="11">
        <f t="shared" si="2"/>
        <v>0.39</v>
      </c>
      <c r="Q64" s="10">
        <f>'[1]TCE - ANEXO III - Preencher'!R71</f>
        <v>0</v>
      </c>
      <c r="R64" s="10">
        <f>'[1]TCE - ANEXO III - Preencher'!S71</f>
        <v>0</v>
      </c>
      <c r="S64" s="11">
        <f t="shared" si="3"/>
        <v>0</v>
      </c>
      <c r="T64" s="10">
        <f>'[1]TCE - ANEXO III - Preencher'!U71</f>
        <v>0</v>
      </c>
      <c r="U64" s="10">
        <f>'[1]TCE - ANEXO III - Preencher'!V71</f>
        <v>0</v>
      </c>
      <c r="V64" s="11">
        <f t="shared" si="4"/>
        <v>0</v>
      </c>
      <c r="W64" s="12" t="str">
        <f>IF('[1]TCE - ANEXO III - Preencher'!X71="","",'[1]TCE - ANEXO III - Preencher'!X71)</f>
        <v/>
      </c>
      <c r="X64" s="10">
        <f>'[1]TCE - ANEXO III - Preencher'!Y71</f>
        <v>0</v>
      </c>
      <c r="Y64" s="10">
        <f>'[1]TCE - ANEXO III - Preencher'!Z71</f>
        <v>0</v>
      </c>
      <c r="Z64" s="11">
        <f t="shared" si="5"/>
        <v>0</v>
      </c>
      <c r="AA64" s="12" t="str">
        <f>IF('[1]TCE - ANEXO III - Preencher'!AB71="","",'[1]TCE - ANEXO III - Preencher'!AB71)</f>
        <v/>
      </c>
      <c r="AB64" s="10">
        <f t="shared" si="0"/>
        <v>128.97999999999999</v>
      </c>
    </row>
    <row r="65" spans="1:28" s="1" customFormat="1" x14ac:dyDescent="0.2">
      <c r="A65" s="4">
        <f>IFERROR(VLOOKUP(B65,'[1]DADOS (OCULTAR)'!$P$3:$R$56,3,0),"")</f>
        <v>10894988000567</v>
      </c>
      <c r="B65" s="5" t="str">
        <f>'[1]TCE - ANEXO III - Preencher'!C72</f>
        <v>UPAE ARRUDA</v>
      </c>
      <c r="C65" s="15">
        <v>8476</v>
      </c>
      <c r="D65" s="6" t="str">
        <f>'[1]TCE - ANEXO III - Preencher'!E72</f>
        <v>TACIANA BORGES CAVALCANTI</v>
      </c>
      <c r="E65" s="5" t="str">
        <f>IF('[1]TCE - ANEXO III - Preencher'!F72="4 - Assistência Odontológica","2 - Outros Profissionais da Saúde",'[1]TCE - ANEXO II - Enviar TCE'!E62)</f>
        <v>1 - Médico</v>
      </c>
      <c r="F65" s="7" t="str">
        <f>'[1]TCE - ANEXO III - Preencher'!G72</f>
        <v>2252-65</v>
      </c>
      <c r="G65" s="8">
        <f>IF('[1]TCE - ANEXO III - Preencher'!H72="","",'[1]TCE - ANEXO III - Preencher'!H72)</f>
        <v>44013</v>
      </c>
      <c r="H65" s="9">
        <f>'[1]TCE - ANEXO III - Preencher'!I72</f>
        <v>60.59</v>
      </c>
      <c r="I65" s="9">
        <f>'[1]TCE - ANEXO III - Preencher'!J72</f>
        <v>484.72</v>
      </c>
      <c r="J65" s="9">
        <f>'[1]TCE - ANEXO III - Preencher'!K72</f>
        <v>0</v>
      </c>
      <c r="K65" s="10">
        <f>'[1]TCE - ANEXO III - Preencher'!L72</f>
        <v>0</v>
      </c>
      <c r="L65" s="10">
        <f>'[1]TCE - ANEXO III - Preencher'!M72</f>
        <v>0</v>
      </c>
      <c r="M65" s="10">
        <f t="shared" si="1"/>
        <v>0</v>
      </c>
      <c r="N65" s="10">
        <f>'[1]TCE - ANEXO III - Preencher'!O72</f>
        <v>6.2</v>
      </c>
      <c r="O65" s="10">
        <f>'[1]TCE - ANEXO III - Preencher'!P72</f>
        <v>0</v>
      </c>
      <c r="P65" s="11">
        <f t="shared" si="2"/>
        <v>6.2</v>
      </c>
      <c r="Q65" s="10">
        <f>'[1]TCE - ANEXO III - Preencher'!R72</f>
        <v>0</v>
      </c>
      <c r="R65" s="10">
        <f>'[1]TCE - ANEXO III - Preencher'!S72</f>
        <v>0</v>
      </c>
      <c r="S65" s="11">
        <f t="shared" si="3"/>
        <v>0</v>
      </c>
      <c r="T65" s="10">
        <f>'[1]TCE - ANEXO III - Preencher'!U72</f>
        <v>0</v>
      </c>
      <c r="U65" s="10">
        <f>'[1]TCE - ANEXO III - Preencher'!V72</f>
        <v>0</v>
      </c>
      <c r="V65" s="11">
        <f t="shared" si="4"/>
        <v>0</v>
      </c>
      <c r="W65" s="12" t="str">
        <f>IF('[1]TCE - ANEXO III - Preencher'!X72="","",'[1]TCE - ANEXO III - Preencher'!X72)</f>
        <v/>
      </c>
      <c r="X65" s="10">
        <f>'[1]TCE - ANEXO III - Preencher'!Y72</f>
        <v>0</v>
      </c>
      <c r="Y65" s="10">
        <f>'[1]TCE - ANEXO III - Preencher'!Z72</f>
        <v>0</v>
      </c>
      <c r="Z65" s="11">
        <f t="shared" si="5"/>
        <v>0</v>
      </c>
      <c r="AA65" s="12" t="str">
        <f>IF('[1]TCE - ANEXO III - Preencher'!AB72="","",'[1]TCE - ANEXO III - Preencher'!AB72)</f>
        <v/>
      </c>
      <c r="AB65" s="10">
        <f t="shared" si="0"/>
        <v>551.5100000000001</v>
      </c>
    </row>
    <row r="66" spans="1:28" s="1" customFormat="1" x14ac:dyDescent="0.2">
      <c r="A66" s="4">
        <f>IFERROR(VLOOKUP(B66,'[1]DADOS (OCULTAR)'!$P$3:$R$56,3,0),"")</f>
        <v>10894988000567</v>
      </c>
      <c r="B66" s="5" t="str">
        <f>'[1]TCE - ANEXO III - Preencher'!C73</f>
        <v>UPAE ARRUDA</v>
      </c>
      <c r="C66" s="15">
        <v>7483</v>
      </c>
      <c r="D66" s="6" t="str">
        <f>'[1]TCE - ANEXO III - Preencher'!E73</f>
        <v>THIAGO DE PAULA BARBOSA COUTINHO</v>
      </c>
      <c r="E66" s="5" t="str">
        <f>IF('[1]TCE - ANEXO III - Preencher'!F73="4 - Assistência Odontológica","2 - Outros Profissionais da Saúde",'[1]TCE - ANEXO II - Enviar TCE'!E63)</f>
        <v>1 - Médico</v>
      </c>
      <c r="F66" s="7" t="str">
        <f>'[1]TCE - ANEXO III - Preencher'!G73</f>
        <v>2252-70</v>
      </c>
      <c r="G66" s="8">
        <f>IF('[1]TCE - ANEXO III - Preencher'!H73="","",'[1]TCE - ANEXO III - Preencher'!H73)</f>
        <v>44013</v>
      </c>
      <c r="H66" s="9">
        <f>'[1]TCE - ANEXO III - Preencher'!I73</f>
        <v>60.59</v>
      </c>
      <c r="I66" s="9">
        <f>'[1]TCE - ANEXO III - Preencher'!J73</f>
        <v>484.72</v>
      </c>
      <c r="J66" s="9">
        <f>'[1]TCE - ANEXO III - Preencher'!K73</f>
        <v>0</v>
      </c>
      <c r="K66" s="10">
        <f>'[1]TCE - ANEXO III - Preencher'!L73</f>
        <v>0</v>
      </c>
      <c r="L66" s="10">
        <f>'[1]TCE - ANEXO III - Preencher'!M73</f>
        <v>0</v>
      </c>
      <c r="M66" s="10">
        <f t="shared" si="1"/>
        <v>0</v>
      </c>
      <c r="N66" s="10">
        <f>'[1]TCE - ANEXO III - Preencher'!O73</f>
        <v>6.2</v>
      </c>
      <c r="O66" s="10">
        <f>'[1]TCE - ANEXO III - Preencher'!P73</f>
        <v>0</v>
      </c>
      <c r="P66" s="11">
        <f t="shared" si="2"/>
        <v>6.2</v>
      </c>
      <c r="Q66" s="10">
        <f>'[1]TCE - ANEXO III - Preencher'!R73</f>
        <v>0</v>
      </c>
      <c r="R66" s="10">
        <f>'[1]TCE - ANEXO III - Preencher'!S73</f>
        <v>0</v>
      </c>
      <c r="S66" s="11">
        <f t="shared" si="3"/>
        <v>0</v>
      </c>
      <c r="T66" s="10">
        <f>'[1]TCE - ANEXO III - Preencher'!U73</f>
        <v>0</v>
      </c>
      <c r="U66" s="10">
        <f>'[1]TCE - ANEXO III - Preencher'!V73</f>
        <v>0</v>
      </c>
      <c r="V66" s="11">
        <f t="shared" si="4"/>
        <v>0</v>
      </c>
      <c r="W66" s="12" t="str">
        <f>IF('[1]TCE - ANEXO III - Preencher'!X73="","",'[1]TCE - ANEXO III - Preencher'!X73)</f>
        <v/>
      </c>
      <c r="X66" s="10">
        <f>'[1]TCE - ANEXO III - Preencher'!Y73</f>
        <v>0</v>
      </c>
      <c r="Y66" s="10">
        <f>'[1]TCE - ANEXO III - Preencher'!Z73</f>
        <v>0</v>
      </c>
      <c r="Z66" s="11">
        <f t="shared" si="5"/>
        <v>0</v>
      </c>
      <c r="AA66" s="12" t="str">
        <f>IF('[1]TCE - ANEXO III - Preencher'!AB73="","",'[1]TCE - ANEXO III - Preencher'!AB73)</f>
        <v/>
      </c>
      <c r="AB66" s="10">
        <f t="shared" si="0"/>
        <v>551.5100000000001</v>
      </c>
    </row>
    <row r="67" spans="1:28" s="1" customFormat="1" x14ac:dyDescent="0.2">
      <c r="A67" s="4">
        <f>IFERROR(VLOOKUP(B67,'[1]DADOS (OCULTAR)'!$P$3:$R$56,3,0),"")</f>
        <v>10894988000567</v>
      </c>
      <c r="B67" s="5" t="str">
        <f>'[1]TCE - ANEXO III - Preencher'!C74</f>
        <v>UPAE ARRUDA</v>
      </c>
      <c r="C67" s="15">
        <v>2415</v>
      </c>
      <c r="D67" s="6" t="str">
        <f>'[1]TCE - ANEXO III - Preencher'!E74</f>
        <v>TONNY PAIVA DA SILVA</v>
      </c>
      <c r="E67" s="5" t="str">
        <f>IF('[1]TCE - ANEXO III - Preencher'!F74="4 - Assistência Odontológica","2 - Outros Profissionais da Saúde",'[1]TCE - ANEXO II - Enviar TCE'!E64)</f>
        <v>3 - Administrativo</v>
      </c>
      <c r="F67" s="7" t="str">
        <f>'[1]TCE - ANEXO III - Preencher'!G74</f>
        <v>1424-10</v>
      </c>
      <c r="G67" s="8">
        <f>IF('[1]TCE - ANEXO III - Preencher'!H74="","",'[1]TCE - ANEXO III - Preencher'!H74)</f>
        <v>44013</v>
      </c>
      <c r="H67" s="9">
        <f>'[1]TCE - ANEXO III - Preencher'!I74</f>
        <v>35.1</v>
      </c>
      <c r="I67" s="9">
        <f>'[1]TCE - ANEXO III - Preencher'!J74</f>
        <v>280.74</v>
      </c>
      <c r="J67" s="9">
        <f>'[1]TCE - ANEXO III - Preencher'!K74</f>
        <v>0</v>
      </c>
      <c r="K67" s="10">
        <f>'[1]TCE - ANEXO III - Preencher'!L74</f>
        <v>0</v>
      </c>
      <c r="L67" s="10">
        <f>'[1]TCE - ANEXO III - Preencher'!M74</f>
        <v>0</v>
      </c>
      <c r="M67" s="10">
        <f t="shared" si="1"/>
        <v>0</v>
      </c>
      <c r="N67" s="10">
        <f>'[1]TCE - ANEXO III - Preencher'!O74</f>
        <v>0</v>
      </c>
      <c r="O67" s="10">
        <f>'[1]TCE - ANEXO III - Preencher'!P74</f>
        <v>0</v>
      </c>
      <c r="P67" s="11">
        <f t="shared" si="2"/>
        <v>0</v>
      </c>
      <c r="Q67" s="10">
        <f>'[1]TCE - ANEXO III - Preencher'!R74</f>
        <v>0</v>
      </c>
      <c r="R67" s="10">
        <f>'[1]TCE - ANEXO III - Preencher'!S74</f>
        <v>0</v>
      </c>
      <c r="S67" s="11">
        <f t="shared" si="3"/>
        <v>0</v>
      </c>
      <c r="T67" s="10">
        <f>'[1]TCE - ANEXO III - Preencher'!U74</f>
        <v>0</v>
      </c>
      <c r="U67" s="10">
        <f>'[1]TCE - ANEXO III - Preencher'!V74</f>
        <v>0</v>
      </c>
      <c r="V67" s="11">
        <f t="shared" si="4"/>
        <v>0</v>
      </c>
      <c r="W67" s="12" t="str">
        <f>IF('[1]TCE - ANEXO III - Preencher'!X74="","",'[1]TCE - ANEXO III - Preencher'!X74)</f>
        <v/>
      </c>
      <c r="X67" s="10">
        <f>'[1]TCE - ANEXO III - Preencher'!Y74</f>
        <v>0</v>
      </c>
      <c r="Y67" s="10">
        <f>'[1]TCE - ANEXO III - Preencher'!Z74</f>
        <v>0</v>
      </c>
      <c r="Z67" s="11">
        <f t="shared" si="5"/>
        <v>0</v>
      </c>
      <c r="AA67" s="12" t="str">
        <f>IF('[1]TCE - ANEXO III - Preencher'!AB74="","",'[1]TCE - ANEXO III - Preencher'!AB74)</f>
        <v/>
      </c>
      <c r="AB67" s="10">
        <f t="shared" si="0"/>
        <v>315.84000000000003</v>
      </c>
    </row>
    <row r="68" spans="1:28" s="1" customFormat="1" x14ac:dyDescent="0.2">
      <c r="A68" s="4">
        <f>IFERROR(VLOOKUP(B68,'[1]DADOS (OCULTAR)'!$P$3:$R$56,3,0),"")</f>
        <v>10894988000567</v>
      </c>
      <c r="B68" s="5" t="str">
        <f>'[1]TCE - ANEXO III - Preencher'!C75</f>
        <v>UPAE ARRUDA</v>
      </c>
      <c r="C68" s="15">
        <v>8440</v>
      </c>
      <c r="D68" s="6" t="str">
        <f>'[1]TCE - ANEXO III - Preencher'!E75</f>
        <v>VANESSA DE LIRA FIALHO</v>
      </c>
      <c r="E68" s="5" t="str">
        <f>IF('[1]TCE - ANEXO III - Preencher'!F75="4 - Assistência Odontológica","2 - Outros Profissionais da Saúde",'[1]TCE - ANEXO II - Enviar TCE'!E65)</f>
        <v>2 - Outros Profissionais da Saúde</v>
      </c>
      <c r="F68" s="7" t="str">
        <f>'[1]TCE - ANEXO III - Preencher'!G75</f>
        <v>3222-05</v>
      </c>
      <c r="G68" s="8">
        <f>IF('[1]TCE - ANEXO III - Preencher'!H75="","",'[1]TCE - ANEXO III - Preencher'!H75)</f>
        <v>44013</v>
      </c>
      <c r="H68" s="9">
        <f>'[1]TCE - ANEXO III - Preencher'!I75</f>
        <v>15.85</v>
      </c>
      <c r="I68" s="9">
        <f>'[1]TCE - ANEXO III - Preencher'!J75</f>
        <v>126.85</v>
      </c>
      <c r="J68" s="9">
        <f>'[1]TCE - ANEXO III - Preencher'!K75</f>
        <v>0</v>
      </c>
      <c r="K68" s="10">
        <f>'[1]TCE - ANEXO III - Preencher'!L75</f>
        <v>0</v>
      </c>
      <c r="L68" s="10">
        <f>'[1]TCE - ANEXO III - Preencher'!M75</f>
        <v>0</v>
      </c>
      <c r="M68" s="10">
        <f t="shared" si="1"/>
        <v>0</v>
      </c>
      <c r="N68" s="10">
        <f>'[1]TCE - ANEXO III - Preencher'!O75</f>
        <v>0.39</v>
      </c>
      <c r="O68" s="10">
        <f>'[1]TCE - ANEXO III - Preencher'!P75</f>
        <v>0</v>
      </c>
      <c r="P68" s="11">
        <f t="shared" si="2"/>
        <v>0.39</v>
      </c>
      <c r="Q68" s="10">
        <f>'[1]TCE - ANEXO III - Preencher'!R75</f>
        <v>390.95159999999998</v>
      </c>
      <c r="R68" s="10">
        <f>'[1]TCE - ANEXO III - Preencher'!S75</f>
        <v>65.95</v>
      </c>
      <c r="S68" s="11">
        <f t="shared" si="3"/>
        <v>325.0016</v>
      </c>
      <c r="T68" s="10">
        <f>'[1]TCE - ANEXO III - Preencher'!U75</f>
        <v>64</v>
      </c>
      <c r="U68" s="10">
        <f>'[1]TCE - ANEXO III - Preencher'!V75</f>
        <v>0</v>
      </c>
      <c r="V68" s="11">
        <f t="shared" si="4"/>
        <v>64</v>
      </c>
      <c r="W68" s="12" t="str">
        <f>IF('[1]TCE - ANEXO III - Preencher'!X75="","",'[1]TCE - ANEXO III - Preencher'!X75)</f>
        <v>AUXILIO CRECHE</v>
      </c>
      <c r="X68" s="10">
        <f>'[1]TCE - ANEXO III - Preencher'!Y75</f>
        <v>0</v>
      </c>
      <c r="Y68" s="10">
        <f>'[1]TCE - ANEXO III - Preencher'!Z75</f>
        <v>0</v>
      </c>
      <c r="Z68" s="11">
        <f t="shared" si="5"/>
        <v>0</v>
      </c>
      <c r="AA68" s="12" t="str">
        <f>IF('[1]TCE - ANEXO III - Preencher'!AB75="","",'[1]TCE - ANEXO III - Preencher'!AB75)</f>
        <v/>
      </c>
      <c r="AB68" s="10">
        <f t="shared" si="0"/>
        <v>532.09159999999997</v>
      </c>
    </row>
    <row r="69" spans="1:28" s="1" customFormat="1" x14ac:dyDescent="0.2">
      <c r="A69" s="4">
        <f>IFERROR(VLOOKUP(B69,'[1]DADOS (OCULTAR)'!$P$3:$R$56,3,0),"")</f>
        <v>10894988000567</v>
      </c>
      <c r="B69" s="5" t="str">
        <f>'[1]TCE - ANEXO III - Preencher'!C76</f>
        <v>UPAE ARRUDA</v>
      </c>
      <c r="C69" s="15">
        <v>472</v>
      </c>
      <c r="D69" s="6" t="str">
        <f>'[1]TCE - ANEXO III - Preencher'!E76</f>
        <v>VERIDIANA FERREIRA MAIA</v>
      </c>
      <c r="E69" s="5" t="str">
        <f>IF('[1]TCE - ANEXO III - Preencher'!F76="4 - Assistência Odontológica","2 - Outros Profissionais da Saúde",'[1]TCE - ANEXO II - Enviar TCE'!E66)</f>
        <v>2 - Outros Profissionais da Saúde</v>
      </c>
      <c r="F69" s="7" t="str">
        <f>'[1]TCE - ANEXO III - Preencher'!G76</f>
        <v>2235-05</v>
      </c>
      <c r="G69" s="8">
        <f>IF('[1]TCE - ANEXO III - Preencher'!H76="","",'[1]TCE - ANEXO III - Preencher'!H76)</f>
        <v>44013</v>
      </c>
      <c r="H69" s="9">
        <f>'[1]TCE - ANEXO III - Preencher'!I76</f>
        <v>33.69</v>
      </c>
      <c r="I69" s="9">
        <f>'[1]TCE - ANEXO III - Preencher'!J76</f>
        <v>269.47000000000003</v>
      </c>
      <c r="J69" s="9">
        <f>'[1]TCE - ANEXO III - Preencher'!K76</f>
        <v>0</v>
      </c>
      <c r="K69" s="10">
        <f>'[1]TCE - ANEXO III - Preencher'!L76</f>
        <v>0</v>
      </c>
      <c r="L69" s="10">
        <f>'[1]TCE - ANEXO III - Preencher'!M76</f>
        <v>0</v>
      </c>
      <c r="M69" s="10">
        <f t="shared" si="1"/>
        <v>0</v>
      </c>
      <c r="N69" s="10">
        <f>'[1]TCE - ANEXO III - Preencher'!O76</f>
        <v>1.56</v>
      </c>
      <c r="O69" s="10">
        <f>'[1]TCE - ANEXO III - Preencher'!P76</f>
        <v>0</v>
      </c>
      <c r="P69" s="11">
        <f t="shared" si="2"/>
        <v>1.56</v>
      </c>
      <c r="Q69" s="10">
        <f>'[1]TCE - ANEXO III - Preencher'!R76</f>
        <v>0</v>
      </c>
      <c r="R69" s="10">
        <f>'[1]TCE - ANEXO III - Preencher'!S76</f>
        <v>0</v>
      </c>
      <c r="S69" s="11">
        <f t="shared" si="3"/>
        <v>0</v>
      </c>
      <c r="T69" s="10">
        <f>'[1]TCE - ANEXO III - Preencher'!U76</f>
        <v>0</v>
      </c>
      <c r="U69" s="10">
        <f>'[1]TCE - ANEXO III - Preencher'!V76</f>
        <v>0</v>
      </c>
      <c r="V69" s="11">
        <f t="shared" si="4"/>
        <v>0</v>
      </c>
      <c r="W69" s="12" t="str">
        <f>IF('[1]TCE - ANEXO III - Preencher'!X76="","",'[1]TCE - ANEXO III - Preencher'!X76)</f>
        <v/>
      </c>
      <c r="X69" s="10">
        <f>'[1]TCE - ANEXO III - Preencher'!Y76</f>
        <v>0</v>
      </c>
      <c r="Y69" s="10">
        <f>'[1]TCE - ANEXO III - Preencher'!Z76</f>
        <v>0</v>
      </c>
      <c r="Z69" s="11">
        <f t="shared" si="5"/>
        <v>0</v>
      </c>
      <c r="AA69" s="12" t="str">
        <f>IF('[1]TCE - ANEXO III - Preencher'!AB76="","",'[1]TCE - ANEXO III - Preencher'!AB76)</f>
        <v/>
      </c>
      <c r="AB69" s="10">
        <f t="shared" ref="AB69:AB78" si="6">H69+I69+J69+M69+P69+S69+V69+Z69</f>
        <v>304.72000000000003</v>
      </c>
    </row>
    <row r="70" spans="1:28" s="1" customFormat="1" x14ac:dyDescent="0.2">
      <c r="A70" s="4">
        <f>IFERROR(VLOOKUP(B70,'[1]DADOS (OCULTAR)'!$P$3:$R$56,3,0),"")</f>
        <v>10894988000567</v>
      </c>
      <c r="B70" s="5" t="str">
        <f>'[1]TCE - ANEXO III - Preencher'!C77</f>
        <v>UPAE ARRUDA</v>
      </c>
      <c r="C70" s="15">
        <v>424</v>
      </c>
      <c r="D70" s="6" t="str">
        <f>'[1]TCE - ANEXO III - Preencher'!E77</f>
        <v>WAGNER DA SILVA NUNES</v>
      </c>
      <c r="E70" s="5" t="str">
        <f>IF('[1]TCE - ANEXO III - Preencher'!F77="4 - Assistência Odontológica","2 - Outros Profissionais da Saúde",'[1]TCE - ANEXO II - Enviar TCE'!E67)</f>
        <v>1 - Médico</v>
      </c>
      <c r="F70" s="7" t="str">
        <f>'[1]TCE - ANEXO III - Preencher'!G77</f>
        <v>7311-05</v>
      </c>
      <c r="G70" s="8">
        <f>IF('[1]TCE - ANEXO III - Preencher'!H77="","",'[1]TCE - ANEXO III - Preencher'!H77)</f>
        <v>44013</v>
      </c>
      <c r="H70" s="9">
        <f>'[1]TCE - ANEXO III - Preencher'!I77</f>
        <v>32.299999999999997</v>
      </c>
      <c r="I70" s="9">
        <f>'[1]TCE - ANEXO III - Preencher'!J77</f>
        <v>258.47000000000003</v>
      </c>
      <c r="J70" s="9">
        <f>'[1]TCE - ANEXO III - Preencher'!K77</f>
        <v>0</v>
      </c>
      <c r="K70" s="10">
        <f>'[1]TCE - ANEXO III - Preencher'!L77</f>
        <v>0</v>
      </c>
      <c r="L70" s="10">
        <f>'[1]TCE - ANEXO III - Preencher'!M77</f>
        <v>0</v>
      </c>
      <c r="M70" s="10">
        <f t="shared" ref="M70:M78" si="7">K70-L70</f>
        <v>0</v>
      </c>
      <c r="N70" s="10">
        <f>'[1]TCE - ANEXO III - Preencher'!O77</f>
        <v>0.39</v>
      </c>
      <c r="O70" s="10">
        <f>'[1]TCE - ANEXO III - Preencher'!P77</f>
        <v>0</v>
      </c>
      <c r="P70" s="11">
        <f t="shared" ref="P70:P78" si="8">N70-O70</f>
        <v>0.39</v>
      </c>
      <c r="Q70" s="10">
        <f>'[1]TCE - ANEXO III - Preencher'!R77</f>
        <v>352</v>
      </c>
      <c r="R70" s="10">
        <f>'[1]TCE - ANEXO III - Preencher'!S77</f>
        <v>124.2</v>
      </c>
      <c r="S70" s="11">
        <f t="shared" ref="S70:S78" si="9">Q70-R70</f>
        <v>227.8</v>
      </c>
      <c r="T70" s="10">
        <f>'[1]TCE - ANEXO III - Preencher'!U77</f>
        <v>0</v>
      </c>
      <c r="U70" s="10">
        <f>'[1]TCE - ANEXO III - Preencher'!V77</f>
        <v>0</v>
      </c>
      <c r="V70" s="11">
        <f t="shared" ref="V70:V78" si="10">T70-U70</f>
        <v>0</v>
      </c>
      <c r="W70" s="12" t="str">
        <f>IF('[1]TCE - ANEXO III - Preencher'!X77="","",'[1]TCE - ANEXO III - Preencher'!X77)</f>
        <v/>
      </c>
      <c r="X70" s="10">
        <f>'[1]TCE - ANEXO III - Preencher'!Y77</f>
        <v>0</v>
      </c>
      <c r="Y70" s="10">
        <f>'[1]TCE - ANEXO III - Preencher'!Z77</f>
        <v>0</v>
      </c>
      <c r="Z70" s="11">
        <f t="shared" ref="Z70:Z78" si="11">X70-Y70</f>
        <v>0</v>
      </c>
      <c r="AA70" s="12" t="str">
        <f>IF('[1]TCE - ANEXO III - Preencher'!AB77="","",'[1]TCE - ANEXO III - Preencher'!AB77)</f>
        <v/>
      </c>
      <c r="AB70" s="10">
        <f t="shared" si="6"/>
        <v>518.96</v>
      </c>
    </row>
    <row r="71" spans="1:28" s="1" customFormat="1" x14ac:dyDescent="0.2">
      <c r="A71" s="4">
        <f>IFERROR(VLOOKUP(B71,'[1]DADOS (OCULTAR)'!$P$3:$R$56,3,0),"")</f>
        <v>10894988000567</v>
      </c>
      <c r="B71" s="5" t="str">
        <f>'[1]TCE - ANEXO III - Preencher'!C78</f>
        <v>UPAE ARRUDA</v>
      </c>
      <c r="C71" s="15">
        <v>3472</v>
      </c>
      <c r="D71" s="6" t="str">
        <f>'[1]TCE - ANEXO III - Preencher'!E78</f>
        <v>ALDENICE RIBEIRO DA COSTA</v>
      </c>
      <c r="E71" s="5" t="str">
        <f>IF('[1]TCE - ANEXO III - Preencher'!F78="4 - Assistência Odontológica","2 - Outros Profissionais da Saúde",'[1]TCE - ANEXO II - Enviar TCE'!E68)</f>
        <v>2 - Outros Profissionais da Saúde</v>
      </c>
      <c r="F71" s="7" t="str">
        <f>'[1]TCE - ANEXO III - Preencher'!G78</f>
        <v>2236-05</v>
      </c>
      <c r="G71" s="8">
        <f>IF('[1]TCE - ANEXO III - Preencher'!H78="","",'[1]TCE - ANEXO III - Preencher'!H78)</f>
        <v>44013</v>
      </c>
      <c r="H71" s="9">
        <f>'[1]TCE - ANEXO III - Preencher'!I78</f>
        <v>39.17</v>
      </c>
      <c r="I71" s="9">
        <f>'[1]TCE - ANEXO III - Preencher'!J78</f>
        <v>313.35000000000002</v>
      </c>
      <c r="J71" s="9">
        <f>'[1]TCE - ANEXO III - Preencher'!K78</f>
        <v>0</v>
      </c>
      <c r="K71" s="10">
        <f>'[1]TCE - ANEXO III - Preencher'!L78</f>
        <v>0</v>
      </c>
      <c r="L71" s="10">
        <f>'[1]TCE - ANEXO III - Preencher'!M78</f>
        <v>0</v>
      </c>
      <c r="M71" s="10">
        <f t="shared" si="7"/>
        <v>0</v>
      </c>
      <c r="N71" s="10">
        <f>'[1]TCE - ANEXO III - Preencher'!O78</f>
        <v>0.39</v>
      </c>
      <c r="O71" s="10">
        <f>'[1]TCE - ANEXO III - Preencher'!P78</f>
        <v>0</v>
      </c>
      <c r="P71" s="11">
        <f t="shared" si="8"/>
        <v>0.39</v>
      </c>
      <c r="Q71" s="10">
        <f>'[1]TCE - ANEXO III - Preencher'!R78</f>
        <v>0</v>
      </c>
      <c r="R71" s="10">
        <f>'[1]TCE - ANEXO III - Preencher'!S78</f>
        <v>0</v>
      </c>
      <c r="S71" s="11">
        <f t="shared" si="9"/>
        <v>0</v>
      </c>
      <c r="T71" s="10">
        <f>'[1]TCE - ANEXO III - Preencher'!U78</f>
        <v>0</v>
      </c>
      <c r="U71" s="10">
        <f>'[1]TCE - ANEXO III - Preencher'!V78</f>
        <v>0</v>
      </c>
      <c r="V71" s="11">
        <f t="shared" si="10"/>
        <v>0</v>
      </c>
      <c r="W71" s="12" t="str">
        <f>IF('[1]TCE - ANEXO III - Preencher'!X78="","",'[1]TCE - ANEXO III - Preencher'!X78)</f>
        <v/>
      </c>
      <c r="X71" s="10">
        <f>'[1]TCE - ANEXO III - Preencher'!Y78</f>
        <v>0</v>
      </c>
      <c r="Y71" s="10">
        <f>'[1]TCE - ANEXO III - Preencher'!Z78</f>
        <v>0</v>
      </c>
      <c r="Z71" s="11">
        <f t="shared" si="11"/>
        <v>0</v>
      </c>
      <c r="AA71" s="12" t="str">
        <f>IF('[1]TCE - ANEXO III - Preencher'!AB78="","",'[1]TCE - ANEXO III - Preencher'!AB78)</f>
        <v/>
      </c>
      <c r="AB71" s="10">
        <f t="shared" si="6"/>
        <v>352.91</v>
      </c>
    </row>
    <row r="72" spans="1:28" s="1" customFormat="1" x14ac:dyDescent="0.2">
      <c r="A72" s="4">
        <f>IFERROR(VLOOKUP(B72,'[1]DADOS (OCULTAR)'!$P$3:$R$56,3,0),"")</f>
        <v>10894988000567</v>
      </c>
      <c r="B72" s="5" t="str">
        <f>'[1]TCE - ANEXO III - Preencher'!C79</f>
        <v>UPAE ARRUDA</v>
      </c>
      <c r="C72" s="15">
        <v>8461</v>
      </c>
      <c r="D72" s="6" t="str">
        <f>'[1]TCE - ANEXO III - Preencher'!E79</f>
        <v xml:space="preserve">MARCOS JOSE DE BARROS </v>
      </c>
      <c r="E72" s="5" t="str">
        <f>IF('[1]TCE - ANEXO III - Preencher'!F79="4 - Assistência Odontológica","2 - Outros Profissionais da Saúde",'[1]TCE - ANEXO II - Enviar TCE'!E69)</f>
        <v>3 - Administrativo</v>
      </c>
      <c r="F72" s="7" t="str">
        <f>'[1]TCE - ANEXO III - Preencher'!G79</f>
        <v>4110-10</v>
      </c>
      <c r="G72" s="8">
        <f>IF('[1]TCE - ANEXO III - Preencher'!H79="","",'[1]TCE - ANEXO III - Preencher'!H79)</f>
        <v>44013</v>
      </c>
      <c r="H72" s="9">
        <f>'[1]TCE - ANEXO III - Preencher'!I79</f>
        <v>29.09</v>
      </c>
      <c r="I72" s="9">
        <f>'[1]TCE - ANEXO III - Preencher'!J79</f>
        <v>232.78</v>
      </c>
      <c r="J72" s="9">
        <f>'[1]TCE - ANEXO III - Preencher'!K79</f>
        <v>0</v>
      </c>
      <c r="K72" s="10">
        <f>'[1]TCE - ANEXO III - Preencher'!L79</f>
        <v>0</v>
      </c>
      <c r="L72" s="10">
        <f>'[1]TCE - ANEXO III - Preencher'!M79</f>
        <v>0</v>
      </c>
      <c r="M72" s="10">
        <f t="shared" si="7"/>
        <v>0</v>
      </c>
      <c r="N72" s="10">
        <f>'[1]TCE - ANEXO III - Preencher'!O79</f>
        <v>0.39</v>
      </c>
      <c r="O72" s="10">
        <f>'[1]TCE - ANEXO III - Preencher'!P79</f>
        <v>0</v>
      </c>
      <c r="P72" s="11">
        <f t="shared" si="8"/>
        <v>0.39</v>
      </c>
      <c r="Q72" s="10">
        <f>'[1]TCE - ANEXO III - Preencher'!R79</f>
        <v>390.95159999999998</v>
      </c>
      <c r="R72" s="10">
        <f>'[1]TCE - ANEXO III - Preencher'!S79</f>
        <v>71.45</v>
      </c>
      <c r="S72" s="11">
        <f t="shared" si="9"/>
        <v>319.5016</v>
      </c>
      <c r="T72" s="10">
        <f>'[1]TCE - ANEXO III - Preencher'!U79</f>
        <v>0</v>
      </c>
      <c r="U72" s="10">
        <f>'[1]TCE - ANEXO III - Preencher'!V79</f>
        <v>0</v>
      </c>
      <c r="V72" s="11">
        <f t="shared" si="10"/>
        <v>0</v>
      </c>
      <c r="W72" s="12" t="str">
        <f>IF('[1]TCE - ANEXO III - Preencher'!X79="","",'[1]TCE - ANEXO III - Preencher'!X79)</f>
        <v/>
      </c>
      <c r="X72" s="10">
        <f>'[1]TCE - ANEXO III - Preencher'!Y79</f>
        <v>0</v>
      </c>
      <c r="Y72" s="10">
        <f>'[1]TCE - ANEXO III - Preencher'!Z79</f>
        <v>0</v>
      </c>
      <c r="Z72" s="11">
        <f t="shared" si="11"/>
        <v>0</v>
      </c>
      <c r="AA72" s="12" t="str">
        <f>IF('[1]TCE - ANEXO III - Preencher'!AB79="","",'[1]TCE - ANEXO III - Preencher'!AB79)</f>
        <v/>
      </c>
      <c r="AB72" s="10">
        <f t="shared" si="6"/>
        <v>581.76160000000004</v>
      </c>
    </row>
    <row r="73" spans="1:28" s="1" customFormat="1" x14ac:dyDescent="0.2">
      <c r="A73" s="4">
        <f>IFERROR(VLOOKUP(B73,'[1]DADOS (OCULTAR)'!$P$3:$R$56,3,0),"")</f>
        <v>10894988000567</v>
      </c>
      <c r="B73" s="5" t="str">
        <f>'[1]TCE - ANEXO III - Preencher'!C80</f>
        <v>UPAE ARRUDA</v>
      </c>
      <c r="C73" s="15">
        <v>8401</v>
      </c>
      <c r="D73" s="6" t="str">
        <f>'[1]TCE - ANEXO III - Preencher'!E80</f>
        <v>MICHELLE FERREIRA NEVES DA LUZ CORDEIRO</v>
      </c>
      <c r="E73" s="5" t="str">
        <f>IF('[1]TCE - ANEXO III - Preencher'!F80="4 - Assistência Odontológica","2 - Outros Profissionais da Saúde",'[1]TCE - ANEXO II - Enviar TCE'!E70)</f>
        <v>1 - Médico</v>
      </c>
      <c r="F73" s="7" t="str">
        <f>'[1]TCE - ANEXO III - Preencher'!G80</f>
        <v>2251-20</v>
      </c>
      <c r="G73" s="8">
        <f>IF('[1]TCE - ANEXO III - Preencher'!H80="","",'[1]TCE - ANEXO III - Preencher'!H80)</f>
        <v>44013</v>
      </c>
      <c r="H73" s="9">
        <f>'[1]TCE - ANEXO III - Preencher'!I80</f>
        <v>103</v>
      </c>
      <c r="I73" s="9">
        <f>'[1]TCE - ANEXO III - Preencher'!J80</f>
        <v>824.02</v>
      </c>
      <c r="J73" s="9">
        <f>'[1]TCE - ANEXO III - Preencher'!K80</f>
        <v>0</v>
      </c>
      <c r="K73" s="10">
        <f>'[1]TCE - ANEXO III - Preencher'!L80</f>
        <v>0</v>
      </c>
      <c r="L73" s="10">
        <f>'[1]TCE - ANEXO III - Preencher'!M80</f>
        <v>0</v>
      </c>
      <c r="M73" s="10">
        <f t="shared" si="7"/>
        <v>0</v>
      </c>
      <c r="N73" s="10">
        <f>'[1]TCE - ANEXO III - Preencher'!O80</f>
        <v>6.2</v>
      </c>
      <c r="O73" s="10">
        <f>'[1]TCE - ANEXO III - Preencher'!P80</f>
        <v>0</v>
      </c>
      <c r="P73" s="11">
        <f t="shared" si="8"/>
        <v>6.2</v>
      </c>
      <c r="Q73" s="10">
        <f>'[1]TCE - ANEXO III - Preencher'!R80</f>
        <v>0</v>
      </c>
      <c r="R73" s="10">
        <f>'[1]TCE - ANEXO III - Preencher'!S80</f>
        <v>0</v>
      </c>
      <c r="S73" s="11">
        <f t="shared" si="9"/>
        <v>0</v>
      </c>
      <c r="T73" s="10">
        <f>'[1]TCE - ANEXO III - Preencher'!U80</f>
        <v>0</v>
      </c>
      <c r="U73" s="10">
        <f>'[1]TCE - ANEXO III - Preencher'!V80</f>
        <v>0</v>
      </c>
      <c r="V73" s="11">
        <f t="shared" si="10"/>
        <v>0</v>
      </c>
      <c r="W73" s="12" t="str">
        <f>IF('[1]TCE - ANEXO III - Preencher'!X80="","",'[1]TCE - ANEXO III - Preencher'!X80)</f>
        <v/>
      </c>
      <c r="X73" s="10">
        <f>'[1]TCE - ANEXO III - Preencher'!Y80</f>
        <v>0</v>
      </c>
      <c r="Y73" s="10">
        <f>'[1]TCE - ANEXO III - Preencher'!Z80</f>
        <v>0</v>
      </c>
      <c r="Z73" s="11">
        <f t="shared" si="11"/>
        <v>0</v>
      </c>
      <c r="AA73" s="12" t="str">
        <f>IF('[1]TCE - ANEXO III - Preencher'!AB80="","",'[1]TCE - ANEXO III - Preencher'!AB80)</f>
        <v/>
      </c>
      <c r="AB73" s="10">
        <f t="shared" si="6"/>
        <v>933.22</v>
      </c>
    </row>
    <row r="74" spans="1:28" s="1" customFormat="1" x14ac:dyDescent="0.2">
      <c r="A74" s="4">
        <f>IFERROR(VLOOKUP(B74,'[1]DADOS (OCULTAR)'!$P$3:$R$56,3,0),"")</f>
        <v>10894988000567</v>
      </c>
      <c r="B74" s="5" t="str">
        <f>'[1]TCE - ANEXO III - Preencher'!C81</f>
        <v>UPAE ARRUDA</v>
      </c>
      <c r="C74" s="15">
        <v>2470</v>
      </c>
      <c r="D74" s="6" t="str">
        <f>'[1]TCE - ANEXO III - Preencher'!E81</f>
        <v>PRISCILLA BARRETO DE SOUZA LEÃO</v>
      </c>
      <c r="E74" s="5" t="str">
        <f>IF('[1]TCE - ANEXO III - Preencher'!F81="4 - Assistência Odontológica","2 - Outros Profissionais da Saúde",'[1]TCE - ANEXO II - Enviar TCE'!E71)</f>
        <v>2 - Outros Profissionais da Saúde</v>
      </c>
      <c r="F74" s="7" t="str">
        <f>'[1]TCE - ANEXO III - Preencher'!G81</f>
        <v>2235-05</v>
      </c>
      <c r="G74" s="8">
        <f>IF('[1]TCE - ANEXO III - Preencher'!H81="","",'[1]TCE - ANEXO III - Preencher'!H81)</f>
        <v>44013</v>
      </c>
      <c r="H74" s="9">
        <f>'[1]TCE - ANEXO III - Preencher'!I81</f>
        <v>51.11</v>
      </c>
      <c r="I74" s="9">
        <f>'[1]TCE - ANEXO III - Preencher'!J81</f>
        <v>408.89</v>
      </c>
      <c r="J74" s="9">
        <f>'[1]TCE - ANEXO III - Preencher'!K81</f>
        <v>0</v>
      </c>
      <c r="K74" s="10">
        <f>'[1]TCE - ANEXO III - Preencher'!L81</f>
        <v>0</v>
      </c>
      <c r="L74" s="10">
        <f>'[1]TCE - ANEXO III - Preencher'!M81</f>
        <v>0</v>
      </c>
      <c r="M74" s="10">
        <f t="shared" si="7"/>
        <v>0</v>
      </c>
      <c r="N74" s="10">
        <f>'[1]TCE - ANEXO III - Preencher'!O81</f>
        <v>1.56</v>
      </c>
      <c r="O74" s="10">
        <f>'[1]TCE - ANEXO III - Preencher'!P81</f>
        <v>0</v>
      </c>
      <c r="P74" s="11">
        <f t="shared" si="8"/>
        <v>1.56</v>
      </c>
      <c r="Q74" s="10">
        <f>'[1]TCE - ANEXO III - Preencher'!R81</f>
        <v>0</v>
      </c>
      <c r="R74" s="10">
        <f>'[1]TCE - ANEXO III - Preencher'!S81</f>
        <v>0</v>
      </c>
      <c r="S74" s="11">
        <f t="shared" si="9"/>
        <v>0</v>
      </c>
      <c r="T74" s="10">
        <f>'[1]TCE - ANEXO III - Preencher'!U81</f>
        <v>0</v>
      </c>
      <c r="U74" s="10">
        <f>'[1]TCE - ANEXO III - Preencher'!V81</f>
        <v>0</v>
      </c>
      <c r="V74" s="11">
        <f t="shared" si="10"/>
        <v>0</v>
      </c>
      <c r="W74" s="12" t="str">
        <f>IF('[1]TCE - ANEXO III - Preencher'!X81="","",'[1]TCE - ANEXO III - Preencher'!X81)</f>
        <v/>
      </c>
      <c r="X74" s="10">
        <f>'[1]TCE - ANEXO III - Preencher'!Y81</f>
        <v>0</v>
      </c>
      <c r="Y74" s="10">
        <f>'[1]TCE - ANEXO III - Preencher'!Z81</f>
        <v>0</v>
      </c>
      <c r="Z74" s="11">
        <f t="shared" si="11"/>
        <v>0</v>
      </c>
      <c r="AA74" s="12" t="str">
        <f>IF('[1]TCE - ANEXO III - Preencher'!AB81="","",'[1]TCE - ANEXO III - Preencher'!AB81)</f>
        <v/>
      </c>
      <c r="AB74" s="10">
        <f t="shared" si="6"/>
        <v>461.56</v>
      </c>
    </row>
    <row r="75" spans="1:28" s="1" customFormat="1" x14ac:dyDescent="0.2">
      <c r="A75" s="4">
        <f>IFERROR(VLOOKUP(B75,'[1]DADOS (OCULTAR)'!$P$3:$R$56,3,0),"")</f>
        <v>10894988000567</v>
      </c>
      <c r="B75" s="5" t="str">
        <f>'[1]TCE - ANEXO III - Preencher'!C82</f>
        <v>UPAE ARRUDA</v>
      </c>
      <c r="C75" s="15">
        <v>478</v>
      </c>
      <c r="D75" s="6" t="str">
        <f>'[1]TCE - ANEXO III - Preencher'!E82</f>
        <v>SILENE FERREIRA BARBOSA VERAS</v>
      </c>
      <c r="E75" s="5" t="str">
        <f>IF('[1]TCE - ANEXO III - Preencher'!F82="4 - Assistência Odontológica","2 - Outros Profissionais da Saúde",'[1]TCE - ANEXO II - Enviar TCE'!E72)</f>
        <v>2 - Outros Profissionais da Saúde</v>
      </c>
      <c r="F75" s="7" t="str">
        <f>'[1]TCE - ANEXO III - Preencher'!G82</f>
        <v>2237-10</v>
      </c>
      <c r="G75" s="8">
        <f>IF('[1]TCE - ANEXO III - Preencher'!H82="","",'[1]TCE - ANEXO III - Preencher'!H82)</f>
        <v>44013</v>
      </c>
      <c r="H75" s="9">
        <f>'[1]TCE - ANEXO III - Preencher'!I82</f>
        <v>34.049999999999997</v>
      </c>
      <c r="I75" s="9">
        <f>'[1]TCE - ANEXO III - Preencher'!J82</f>
        <v>272.35000000000002</v>
      </c>
      <c r="J75" s="9">
        <f>'[1]TCE - ANEXO III - Preencher'!K82</f>
        <v>0</v>
      </c>
      <c r="K75" s="10">
        <f>'[1]TCE - ANEXO III - Preencher'!L82</f>
        <v>0</v>
      </c>
      <c r="L75" s="10">
        <f>'[1]TCE - ANEXO III - Preencher'!M82</f>
        <v>0</v>
      </c>
      <c r="M75" s="10">
        <f t="shared" si="7"/>
        <v>0</v>
      </c>
      <c r="N75" s="10">
        <f>'[1]TCE - ANEXO III - Preencher'!O82</f>
        <v>0.39</v>
      </c>
      <c r="O75" s="10">
        <f>'[1]TCE - ANEXO III - Preencher'!P82</f>
        <v>0</v>
      </c>
      <c r="P75" s="11">
        <f t="shared" si="8"/>
        <v>0.39</v>
      </c>
      <c r="Q75" s="10">
        <f>'[1]TCE - ANEXO III - Preencher'!R82</f>
        <v>0</v>
      </c>
      <c r="R75" s="10">
        <f>'[1]TCE - ANEXO III - Preencher'!S82</f>
        <v>0</v>
      </c>
      <c r="S75" s="11">
        <f t="shared" si="9"/>
        <v>0</v>
      </c>
      <c r="T75" s="10">
        <f>'[1]TCE - ANEXO III - Preencher'!U82</f>
        <v>0</v>
      </c>
      <c r="U75" s="10">
        <f>'[1]TCE - ANEXO III - Preencher'!V82</f>
        <v>0</v>
      </c>
      <c r="V75" s="11">
        <f t="shared" si="10"/>
        <v>0</v>
      </c>
      <c r="W75" s="12" t="str">
        <f>IF('[1]TCE - ANEXO III - Preencher'!X82="","",'[1]TCE - ANEXO III - Preencher'!X82)</f>
        <v/>
      </c>
      <c r="X75" s="10">
        <f>'[1]TCE - ANEXO III - Preencher'!Y82</f>
        <v>0</v>
      </c>
      <c r="Y75" s="10">
        <f>'[1]TCE - ANEXO III - Preencher'!Z82</f>
        <v>0</v>
      </c>
      <c r="Z75" s="11">
        <f t="shared" si="11"/>
        <v>0</v>
      </c>
      <c r="AA75" s="12" t="str">
        <f>IF('[1]TCE - ANEXO III - Preencher'!AB82="","",'[1]TCE - ANEXO III - Preencher'!AB82)</f>
        <v/>
      </c>
      <c r="AB75" s="10">
        <f t="shared" si="6"/>
        <v>306.79000000000002</v>
      </c>
    </row>
    <row r="76" spans="1:28" s="1" customFormat="1" x14ac:dyDescent="0.2">
      <c r="A76" s="4">
        <f>IFERROR(VLOOKUP(B76,'[1]DADOS (OCULTAR)'!$P$3:$R$56,3,0),"")</f>
        <v>10894988000567</v>
      </c>
      <c r="B76" s="5" t="str">
        <f>'[1]TCE - ANEXO III - Preencher'!C83</f>
        <v>UPAE ARRUDA</v>
      </c>
      <c r="C76" s="15">
        <v>4534</v>
      </c>
      <c r="D76" s="6" t="str">
        <f>'[1]TCE - ANEXO III - Preencher'!E83</f>
        <v>LUCIANA VENANCIO SANTOS SOUZA</v>
      </c>
      <c r="E76" s="5" t="str">
        <f>IF('[1]TCE - ANEXO III - Preencher'!F83="4 - Assistência Odontológica","2 - Outros Profissionais da Saúde",'[1]TCE - ANEXO II - Enviar TCE'!E73)</f>
        <v>3 - Administrativo</v>
      </c>
      <c r="F76" s="7" t="str">
        <f>'[1]TCE - ANEXO III - Preencher'!G83</f>
        <v>3912-05</v>
      </c>
      <c r="G76" s="8">
        <f>IF('[1]TCE - ANEXO III - Preencher'!H83="","",'[1]TCE - ANEXO III - Preencher'!H83)</f>
        <v>44013</v>
      </c>
      <c r="H76" s="9">
        <f>'[1]TCE - ANEXO III - Preencher'!I83</f>
        <v>0</v>
      </c>
      <c r="I76" s="9">
        <f>'[1]TCE - ANEXO III - Preencher'!J83</f>
        <v>0</v>
      </c>
      <c r="J76" s="9">
        <f>'[1]TCE - ANEXO III - Preencher'!K83</f>
        <v>0</v>
      </c>
      <c r="K76" s="10">
        <f>'[1]TCE - ANEXO III - Preencher'!L83</f>
        <v>0</v>
      </c>
      <c r="L76" s="10">
        <f>'[1]TCE - ANEXO III - Preencher'!M83</f>
        <v>0</v>
      </c>
      <c r="M76" s="10">
        <f t="shared" si="7"/>
        <v>0</v>
      </c>
      <c r="N76" s="10">
        <f>'[1]TCE - ANEXO III - Preencher'!O83</f>
        <v>0.39</v>
      </c>
      <c r="O76" s="10">
        <f>'[1]TCE - ANEXO III - Preencher'!P83</f>
        <v>0</v>
      </c>
      <c r="P76" s="11">
        <f t="shared" si="8"/>
        <v>0.39</v>
      </c>
      <c r="Q76" s="10">
        <f>'[1]TCE - ANEXO III - Preencher'!R83</f>
        <v>0</v>
      </c>
      <c r="R76" s="10">
        <f>'[1]TCE - ANEXO III - Preencher'!S83</f>
        <v>0</v>
      </c>
      <c r="S76" s="11">
        <f t="shared" si="9"/>
        <v>0</v>
      </c>
      <c r="T76" s="10">
        <f>'[1]TCE - ANEXO III - Preencher'!U83</f>
        <v>0</v>
      </c>
      <c r="U76" s="10">
        <f>'[1]TCE - ANEXO III - Preencher'!V83</f>
        <v>0</v>
      </c>
      <c r="V76" s="11">
        <f t="shared" si="10"/>
        <v>0</v>
      </c>
      <c r="W76" s="12" t="str">
        <f>IF('[1]TCE - ANEXO III - Preencher'!X83="","",'[1]TCE - ANEXO III - Preencher'!X83)</f>
        <v/>
      </c>
      <c r="X76" s="10">
        <f>'[1]TCE - ANEXO III - Preencher'!Y83</f>
        <v>0</v>
      </c>
      <c r="Y76" s="10">
        <f>'[1]TCE - ANEXO III - Preencher'!Z83</f>
        <v>0</v>
      </c>
      <c r="Z76" s="11">
        <f t="shared" si="11"/>
        <v>0</v>
      </c>
      <c r="AA76" s="12" t="str">
        <f>IF('[1]TCE - ANEXO III - Preencher'!AB83="","",'[1]TCE - ANEXO III - Preencher'!AB83)</f>
        <v/>
      </c>
      <c r="AB76" s="10">
        <f t="shared" si="6"/>
        <v>0.39</v>
      </c>
    </row>
    <row r="77" spans="1:28" s="1" customFormat="1" x14ac:dyDescent="0.2">
      <c r="A77" s="4">
        <f>IFERROR(VLOOKUP(B77,'[1]DADOS (OCULTAR)'!$P$3:$R$56,3,0),"")</f>
        <v>10894988000567</v>
      </c>
      <c r="B77" s="5" t="str">
        <f>'[1]TCE - ANEXO III - Preencher'!C84</f>
        <v>UPAE ARRUDA</v>
      </c>
      <c r="C77" s="15">
        <v>6449</v>
      </c>
      <c r="D77" s="6" t="str">
        <f>'[1]TCE - ANEXO III - Preencher'!E84</f>
        <v>SIMONE NASCIMENTO GUIMARAES</v>
      </c>
      <c r="E77" s="5" t="str">
        <f>IF('[1]TCE - ANEXO III - Preencher'!F84="4 - Assistência Odontológica","2 - Outros Profissionais da Saúde",'[1]TCE - ANEXO II - Enviar TCE'!E74)</f>
        <v>2 - Outros Profissionais da Saúde</v>
      </c>
      <c r="F77" s="7" t="str">
        <f>'[1]TCE - ANEXO III - Preencher'!G84</f>
        <v>2236-05</v>
      </c>
      <c r="G77" s="8">
        <f>IF('[1]TCE - ANEXO III - Preencher'!H84="","",'[1]TCE - ANEXO III - Preencher'!H84)</f>
        <v>44013</v>
      </c>
      <c r="H77" s="9">
        <f>'[1]TCE - ANEXO III - Preencher'!I84</f>
        <v>35.270000000000003</v>
      </c>
      <c r="I77" s="9">
        <f>'[1]TCE - ANEXO III - Preencher'!J84</f>
        <v>282.20999999999998</v>
      </c>
      <c r="J77" s="9">
        <f>'[1]TCE - ANEXO III - Preencher'!K84</f>
        <v>0</v>
      </c>
      <c r="K77" s="10">
        <f>'[1]TCE - ANEXO III - Preencher'!L84</f>
        <v>0</v>
      </c>
      <c r="L77" s="10">
        <f>'[1]TCE - ANEXO III - Preencher'!M84</f>
        <v>0</v>
      </c>
      <c r="M77" s="10">
        <f t="shared" si="7"/>
        <v>0</v>
      </c>
      <c r="N77" s="10">
        <f>'[1]TCE - ANEXO III - Preencher'!O84</f>
        <v>0.78</v>
      </c>
      <c r="O77" s="10">
        <f>'[1]TCE - ANEXO III - Preencher'!P84</f>
        <v>0</v>
      </c>
      <c r="P77" s="11">
        <f t="shared" si="8"/>
        <v>0.78</v>
      </c>
      <c r="Q77" s="10">
        <f>'[1]TCE - ANEXO III - Preencher'!R84</f>
        <v>0</v>
      </c>
      <c r="R77" s="10">
        <f>'[1]TCE - ANEXO III - Preencher'!S84</f>
        <v>0</v>
      </c>
      <c r="S77" s="11">
        <f t="shared" si="9"/>
        <v>0</v>
      </c>
      <c r="T77" s="10">
        <f>'[1]TCE - ANEXO III - Preencher'!U84</f>
        <v>0</v>
      </c>
      <c r="U77" s="10">
        <f>'[1]TCE - ANEXO III - Preencher'!V84</f>
        <v>0</v>
      </c>
      <c r="V77" s="11">
        <f t="shared" si="10"/>
        <v>0</v>
      </c>
      <c r="W77" s="12" t="str">
        <f>IF('[1]TCE - ANEXO III - Preencher'!X84="","",'[1]TCE - ANEXO III - Preencher'!X84)</f>
        <v/>
      </c>
      <c r="X77" s="10">
        <f>'[1]TCE - ANEXO III - Preencher'!Y84</f>
        <v>0</v>
      </c>
      <c r="Y77" s="10">
        <f>'[1]TCE - ANEXO III - Preencher'!Z84</f>
        <v>0</v>
      </c>
      <c r="Z77" s="11">
        <f t="shared" si="11"/>
        <v>0</v>
      </c>
      <c r="AA77" s="12" t="str">
        <f>IF('[1]TCE - ANEXO III - Preencher'!AB84="","",'[1]TCE - ANEXO III - Preencher'!AB84)</f>
        <v/>
      </c>
      <c r="AB77" s="10">
        <f t="shared" si="6"/>
        <v>318.25999999999993</v>
      </c>
    </row>
    <row r="78" spans="1:28" s="1" customFormat="1" x14ac:dyDescent="0.2">
      <c r="A78" s="4">
        <f>IFERROR(VLOOKUP(B78,'[1]DADOS (OCULTAR)'!$P$3:$R$56,3,0),"")</f>
        <v>10894988000567</v>
      </c>
      <c r="B78" s="5" t="str">
        <f>'[1]TCE - ANEXO III - Preencher'!C85</f>
        <v>UPAE ARRUDA</v>
      </c>
      <c r="C78" s="15">
        <v>7419</v>
      </c>
      <c r="D78" s="6" t="str">
        <f>'[1]TCE - ANEXO III - Preencher'!E85</f>
        <v>LAURA VIRGINIA LIMA FERRAZ</v>
      </c>
      <c r="E78" s="5" t="str">
        <f>IF('[1]TCE - ANEXO III - Preencher'!F85="4 - Assistência Odontológica","2 - Outros Profissionais da Saúde",'[1]TCE - ANEXO II - Enviar TCE'!E75)</f>
        <v>2 - Outros Profissionais da Saúde</v>
      </c>
      <c r="F78" s="7" t="str">
        <f>'[1]TCE - ANEXO III - Preencher'!G85</f>
        <v>2515-20</v>
      </c>
      <c r="G78" s="8">
        <f>IF('[1]TCE - ANEXO III - Preencher'!H85="","",'[1]TCE - ANEXO III - Preencher'!H85)</f>
        <v>44013</v>
      </c>
      <c r="H78" s="9">
        <f>'[1]TCE - ANEXO III - Preencher'!I85</f>
        <v>11.299999999999999</v>
      </c>
      <c r="I78" s="9">
        <f>'[1]TCE - ANEXO III - Preencher'!J85</f>
        <v>90.52</v>
      </c>
      <c r="J78" s="9">
        <f>'[1]TCE - ANEXO III - Preencher'!K85</f>
        <v>0</v>
      </c>
      <c r="K78" s="10">
        <f>'[1]TCE - ANEXO III - Preencher'!L85</f>
        <v>0</v>
      </c>
      <c r="L78" s="10">
        <f>'[1]TCE - ANEXO III - Preencher'!M85</f>
        <v>0</v>
      </c>
      <c r="M78" s="10">
        <f t="shared" si="7"/>
        <v>0</v>
      </c>
      <c r="N78" s="10">
        <f>'[1]TCE - ANEXO III - Preencher'!O85</f>
        <v>0.39</v>
      </c>
      <c r="O78" s="10">
        <f>'[1]TCE - ANEXO III - Preencher'!P85</f>
        <v>0</v>
      </c>
      <c r="P78" s="11">
        <f t="shared" si="8"/>
        <v>0.39</v>
      </c>
      <c r="Q78" s="10">
        <f>'[1]TCE - ANEXO III - Preencher'!R85</f>
        <v>0</v>
      </c>
      <c r="R78" s="10">
        <f>'[1]TCE - ANEXO III - Preencher'!S85</f>
        <v>0</v>
      </c>
      <c r="S78" s="11">
        <f t="shared" si="9"/>
        <v>0</v>
      </c>
      <c r="T78" s="10">
        <f>'[1]TCE - ANEXO III - Preencher'!U85</f>
        <v>0</v>
      </c>
      <c r="U78" s="10">
        <f>'[1]TCE - ANEXO III - Preencher'!V85</f>
        <v>0</v>
      </c>
      <c r="V78" s="11">
        <f t="shared" si="10"/>
        <v>0</v>
      </c>
      <c r="W78" s="12" t="str">
        <f>IF('[1]TCE - ANEXO III - Preencher'!X85="","",'[1]TCE - ANEXO III - Preencher'!X85)</f>
        <v/>
      </c>
      <c r="X78" s="10">
        <f>'[1]TCE - ANEXO III - Preencher'!Y85</f>
        <v>0</v>
      </c>
      <c r="Y78" s="10">
        <f>'[1]TCE - ANEXO III - Preencher'!Z85</f>
        <v>0</v>
      </c>
      <c r="Z78" s="11">
        <f t="shared" si="11"/>
        <v>0</v>
      </c>
      <c r="AA78" s="12" t="str">
        <f>IF('[1]TCE - ANEXO III - Preencher'!AB85="","",'[1]TCE - ANEXO III - Preencher'!AB85)</f>
        <v/>
      </c>
      <c r="AB78" s="10">
        <f t="shared" si="6"/>
        <v>102.21</v>
      </c>
    </row>
  </sheetData>
  <sheetProtection formatColumns="0" autoFilter="0"/>
  <mergeCells count="17"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  <mergeCell ref="F3:F4"/>
    <mergeCell ref="B1:D1"/>
    <mergeCell ref="A3:A4"/>
    <mergeCell ref="B3:B4"/>
    <mergeCell ref="C3:C4"/>
    <mergeCell ref="D3:D4"/>
    <mergeCell ref="E3:E4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2020-09-02T13:18:25Z</dcterms:created>
  <dcterms:modified xsi:type="dcterms:W3CDTF">2020-09-14T12:16:48Z</dcterms:modified>
</cp:coreProperties>
</file>